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6" windowWidth="20736" windowHeight="11592" tabRatio="746"/>
  </bookViews>
  <sheets>
    <sheet name="СМЕТА" sheetId="10" r:id="rId1"/>
  </sheets>
  <definedNames>
    <definedName name="_xlnm._FilterDatabase" localSheetId="0" hidden="1">СМЕТА!$C$8:$H$470</definedName>
    <definedName name="_xlnm.Print_Area" localSheetId="0">СМЕТА!$A$1:$H$479</definedName>
  </definedNames>
  <calcPr calcId="144525"/>
</workbook>
</file>

<file path=xl/calcChain.xml><?xml version="1.0" encoding="utf-8"?>
<calcChain xmlns="http://schemas.openxmlformats.org/spreadsheetml/2006/main">
  <c r="H442" i="10" l="1"/>
  <c r="H443" i="10"/>
  <c r="H444" i="10"/>
  <c r="H445" i="10"/>
  <c r="H446" i="10"/>
  <c r="H447" i="10"/>
  <c r="H448" i="10"/>
  <c r="H449" i="10"/>
  <c r="H450" i="10"/>
  <c r="H451" i="10"/>
  <c r="H452" i="10"/>
  <c r="H453" i="10"/>
  <c r="H454" i="10"/>
  <c r="H455" i="10"/>
  <c r="H456" i="10"/>
  <c r="H457" i="10"/>
  <c r="H441" i="10"/>
  <c r="H413" i="10"/>
  <c r="H405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348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292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0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165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13" i="10"/>
  <c r="H98" i="10"/>
  <c r="H99" i="10"/>
  <c r="H100" i="10"/>
  <c r="H101" i="10"/>
  <c r="H102" i="10"/>
  <c r="H103" i="10"/>
  <c r="H104" i="10"/>
  <c r="H105" i="10"/>
  <c r="H106" i="10"/>
  <c r="H107" i="10"/>
  <c r="H108" i="10"/>
  <c r="H97" i="10"/>
  <c r="H84" i="10"/>
  <c r="H85" i="10"/>
  <c r="H86" i="10"/>
  <c r="H87" i="10"/>
  <c r="H88" i="10"/>
  <c r="H89" i="10"/>
  <c r="H90" i="10"/>
  <c r="H91" i="10"/>
  <c r="H92" i="10"/>
  <c r="H93" i="10"/>
  <c r="H94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62" i="10"/>
  <c r="H49" i="10"/>
  <c r="H50" i="10"/>
  <c r="H51" i="10"/>
  <c r="H52" i="10"/>
  <c r="H53" i="10"/>
  <c r="H54" i="10"/>
  <c r="H55" i="10"/>
  <c r="H56" i="10"/>
  <c r="H57" i="10"/>
  <c r="H58" i="10"/>
  <c r="H59" i="10"/>
  <c r="H48" i="10"/>
  <c r="H44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5" i="10"/>
  <c r="H30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11" i="10"/>
  <c r="H406" i="10"/>
  <c r="H407" i="10"/>
  <c r="H408" i="10"/>
  <c r="H409" i="10"/>
  <c r="H410" i="10"/>
  <c r="H411" i="10"/>
  <c r="H412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203" i="10" l="1"/>
  <c r="H346" i="10"/>
  <c r="H439" i="10"/>
  <c r="H403" i="10"/>
  <c r="H46" i="10"/>
  <c r="H60" i="10"/>
  <c r="H163" i="10"/>
  <c r="H290" i="10"/>
  <c r="H458" i="10"/>
  <c r="H82" i="10"/>
  <c r="H109" i="10"/>
  <c r="H28" i="10"/>
  <c r="H95" i="10"/>
  <c r="H461" i="10" l="1"/>
  <c r="H462" i="10"/>
  <c r="H6" i="10" s="1"/>
  <c r="H5" i="10"/>
  <c r="H463" i="10"/>
  <c r="H110" i="10"/>
  <c r="H459" i="10"/>
  <c r="H465" i="10" l="1"/>
  <c r="H7" i="10"/>
</calcChain>
</file>

<file path=xl/sharedStrings.xml><?xml version="1.0" encoding="utf-8"?>
<sst xmlns="http://schemas.openxmlformats.org/spreadsheetml/2006/main" count="1737" uniqueCount="499">
  <si>
    <t xml:space="preserve">                                         Приложение №1</t>
  </si>
  <si>
    <t xml:space="preserve">к договору №_______ от "____" __________ 20___ г. </t>
  </si>
  <si>
    <t>г. Москва</t>
  </si>
  <si>
    <t xml:space="preserve">       "____" __________ 20___ г. </t>
  </si>
  <si>
    <t>№</t>
  </si>
  <si>
    <t>Наименование работ</t>
  </si>
  <si>
    <t>Ед. изм.</t>
  </si>
  <si>
    <t>Кол-во</t>
  </si>
  <si>
    <t>Цена за ед., руб</t>
  </si>
  <si>
    <t>Стоимость, руб</t>
  </si>
  <si>
    <t>демонтаж дверного блока</t>
  </si>
  <si>
    <t>демонтаж встроенных шкафов</t>
  </si>
  <si>
    <t>демонтаж сантехнического шкафа</t>
  </si>
  <si>
    <t>демонтаж антресоли</t>
  </si>
  <si>
    <t>демонтаж подоконника</t>
  </si>
  <si>
    <t>демонтаж балконного блока</t>
  </si>
  <si>
    <t>демонтаж кухни</t>
  </si>
  <si>
    <t>демонтаж деревянного покрытия пола  (фанеры,дсп,оргалита, паркета)</t>
  </si>
  <si>
    <t>демонтаж напольной доски</t>
  </si>
  <si>
    <t>демонтаж пола под сантехкабиной</t>
  </si>
  <si>
    <t>демонтаж лаг</t>
  </si>
  <si>
    <t>м²</t>
  </si>
  <si>
    <t>демонтаж потолочного плинтуса</t>
  </si>
  <si>
    <t>м²</t>
  </si>
  <si>
    <t>демонтаж лепнины</t>
  </si>
  <si>
    <t>шт</t>
  </si>
  <si>
    <t>демонтаж душевой кабины</t>
  </si>
  <si>
    <t>демонтаж джакузи</t>
  </si>
  <si>
    <t>демонтаж водонагревателя</t>
  </si>
  <si>
    <t>мп</t>
  </si>
  <si>
    <t>демонтаж электрической точки</t>
  </si>
  <si>
    <t>демонтаж распаечной коробки</t>
  </si>
  <si>
    <t>шт</t>
  </si>
  <si>
    <t>демонтаж короба (гофры)</t>
  </si>
  <si>
    <t>мп</t>
  </si>
  <si>
    <t>За этап:</t>
  </si>
  <si>
    <t>установка маяков</t>
  </si>
  <si>
    <t>шпатлевка  потолка первый слой</t>
  </si>
  <si>
    <t>шпатлевка  потолка второй слой и последующие</t>
  </si>
  <si>
    <t>м²</t>
  </si>
  <si>
    <t>финишная шпатлевка потолка</t>
  </si>
  <si>
    <t>проклейка стеклоткани под шпатлевку</t>
  </si>
  <si>
    <t>м²</t>
  </si>
  <si>
    <t>ошкуривание потолка</t>
  </si>
  <si>
    <t>м²</t>
  </si>
  <si>
    <t>армирование потолка сеткой 50х50 мм</t>
  </si>
  <si>
    <t>м²</t>
  </si>
  <si>
    <t>обработка потолка антисептическим раствором</t>
  </si>
  <si>
    <t>м²</t>
  </si>
  <si>
    <t>монтаж подвесного потолка зеркального</t>
  </si>
  <si>
    <t>м²</t>
  </si>
  <si>
    <t>м²</t>
  </si>
  <si>
    <t xml:space="preserve">покраска потолочного плинтуса </t>
  </si>
  <si>
    <t>заделка плинтуса акрилом/силиконом</t>
  </si>
  <si>
    <t>монтаж светового карниза</t>
  </si>
  <si>
    <t>поклейка обоев  (бумажные) без подбора</t>
  </si>
  <si>
    <t>поклейка обоев  (бумажные) с подбором</t>
  </si>
  <si>
    <t>поклейка виниловых обоев</t>
  </si>
  <si>
    <t>проклейка серпянкой рустов, трещин по периметру</t>
  </si>
  <si>
    <t>деревянные декор. Балки</t>
  </si>
  <si>
    <t>покраска откосов в  2 слоя (водоэмульсия)</t>
  </si>
  <si>
    <t>прокладка углов (внутренних) сеткой</t>
  </si>
  <si>
    <t>установка декор. уголка (перфорированного)</t>
  </si>
  <si>
    <t>нанесение венецианской штукатурки первый слой</t>
  </si>
  <si>
    <t>нанесение венецианской штукатурки второй  слой и последующие</t>
  </si>
  <si>
    <t>декоративная штукатурка/покраска</t>
  </si>
  <si>
    <t xml:space="preserve">шпатлевка стен первый слой </t>
  </si>
  <si>
    <t>шпатлевка стен второй слой и последующие</t>
  </si>
  <si>
    <t>финишная шпатлевка</t>
  </si>
  <si>
    <t>поклейка малярной сетки</t>
  </si>
  <si>
    <t>ошкуривание стен</t>
  </si>
  <si>
    <t>поклейка обоев (винил, шелкография) без подбора</t>
  </si>
  <si>
    <t>поклейка обоев (винил, шелкография) с подбором</t>
  </si>
  <si>
    <t>поклейка обоев шириной от 70 см.</t>
  </si>
  <si>
    <t>поклейка стеклообоев</t>
  </si>
  <si>
    <t>поклейка бамбуковых обоев</t>
  </si>
  <si>
    <t>поклейка 2-х уровневых обоев с бордюром посередине</t>
  </si>
  <si>
    <t>нанесение жидких обоев с подготовкой</t>
  </si>
  <si>
    <t>поклейка фотообоев</t>
  </si>
  <si>
    <t>поклейка стен самоклеющимися обоями</t>
  </si>
  <si>
    <t>окраска стен водоэмульсионной краской в 2 слоя</t>
  </si>
  <si>
    <t>окраска стен масляной краской в 2 слоя</t>
  </si>
  <si>
    <t>окраска стен водоэмульсионной краской в 2 цвета и более</t>
  </si>
  <si>
    <t>нанесение шагрени</t>
  </si>
  <si>
    <t>обшивка стен гкл (с направляющими)</t>
  </si>
  <si>
    <t>обшивка стен гкл (без направляющих)</t>
  </si>
  <si>
    <t>поклейка стеклоткани на стену под шпатлевку</t>
  </si>
  <si>
    <t>укладка плитки без подбора</t>
  </si>
  <si>
    <t>укладка плитки с подбором</t>
  </si>
  <si>
    <t>укладка плитки мелкая (10х10, 15х15)</t>
  </si>
  <si>
    <t>укладка плитки «панно»</t>
  </si>
  <si>
    <t>штукатурка стен (полукруглых,эллипсных и т.д)</t>
  </si>
  <si>
    <t>укладка мозаичной плитки</t>
  </si>
  <si>
    <t>укладка декоративной плитки</t>
  </si>
  <si>
    <t>укладка декоративного бордюра</t>
  </si>
  <si>
    <r>
      <t>подрезка плитки под 45</t>
    </r>
    <r>
      <rPr>
        <vertAlign val="superscript"/>
        <sz val="10"/>
        <color theme="1"/>
        <rFont val="Times New Roman"/>
      </rPr>
      <t>0</t>
    </r>
  </si>
  <si>
    <t>подрезка плитки</t>
  </si>
  <si>
    <t>подрезка плитки из керамогранита, мозаика</t>
  </si>
  <si>
    <t>затирка швов</t>
  </si>
  <si>
    <t>монтаж экрана под ванну</t>
  </si>
  <si>
    <t>гидроизоляция по периметру ванны</t>
  </si>
  <si>
    <t>замуровка ванны</t>
  </si>
  <si>
    <t>монтаж лючка скрытого ( под покраску,плитку и т д)</t>
  </si>
  <si>
    <t>монтаж регулируемых полов</t>
  </si>
  <si>
    <t xml:space="preserve">укладка паркета штучного </t>
  </si>
  <si>
    <t xml:space="preserve">укладка плитки простой без подбора </t>
  </si>
  <si>
    <t>укладка плитки простой с подбором</t>
  </si>
  <si>
    <t>укладка плитки мозаика</t>
  </si>
  <si>
    <t>укладка плитки мелкой (10х10, 15х15)</t>
  </si>
  <si>
    <t>укладка плитки без швов</t>
  </si>
  <si>
    <t>укладка тротуарнoй плитки</t>
  </si>
  <si>
    <t>укладка плитки из керамогранита</t>
  </si>
  <si>
    <t>укладка мраморной плитки</t>
  </si>
  <si>
    <t>укладка плитки под камень</t>
  </si>
  <si>
    <t>монтаж керамического плинтуса</t>
  </si>
  <si>
    <t>монтаж напольного плинтуса (пластик)</t>
  </si>
  <si>
    <t>монтаж напольного плинтуса (дерево)</t>
  </si>
  <si>
    <t>покраска полов в 2 слоя</t>
  </si>
  <si>
    <t>монтаж подиума под ванну,душ,кабину</t>
  </si>
  <si>
    <t>шлифовка фанеры</t>
  </si>
  <si>
    <r>
      <t>м</t>
    </r>
    <r>
      <rPr>
        <vertAlign val="superscript"/>
        <sz val="10"/>
        <color rgb="FF000000"/>
        <rFont val="Times New Roman"/>
      </rPr>
      <t>2</t>
    </r>
  </si>
  <si>
    <t>циклевка (барабан)</t>
  </si>
  <si>
    <t>циклевка (барабан) + лакировка</t>
  </si>
  <si>
    <t>евро-циклевка (барабан + плоскошлифовальная машина) + лакировка</t>
  </si>
  <si>
    <t>шпаклевка</t>
  </si>
  <si>
    <t>дополнительный слой лака</t>
  </si>
  <si>
    <t>м²</t>
  </si>
  <si>
    <t>укладка масива с креплением к фанере</t>
  </si>
  <si>
    <t>укладка масива с креплением в замок</t>
  </si>
  <si>
    <t>шт</t>
  </si>
  <si>
    <t>монтаж роликовой двери «гармошка»</t>
  </si>
  <si>
    <t>монтаж доборов</t>
  </si>
  <si>
    <t>монтаж наличников</t>
  </si>
  <si>
    <t>покраска наличника  (лакировка)</t>
  </si>
  <si>
    <t>окраска дверного полотна</t>
  </si>
  <si>
    <t>врезка замка</t>
  </si>
  <si>
    <t>врезка замка в металлическую дверь</t>
  </si>
  <si>
    <t>врезка петель - 1 шт</t>
  </si>
  <si>
    <t>монтаж ограничителя открывания дверей</t>
  </si>
  <si>
    <t>подготовка и покраска подоконника</t>
  </si>
  <si>
    <t>монтаж оконного навеса / отлива</t>
  </si>
  <si>
    <t>демонтаж, монтаж стекла</t>
  </si>
  <si>
    <t>демонтаж, монтаж  фурнитуры (комплект)</t>
  </si>
  <si>
    <t>покраска окна</t>
  </si>
  <si>
    <t>покраска окон с балконной дверью</t>
  </si>
  <si>
    <t>монтаж жалюзи</t>
  </si>
  <si>
    <t>монтаж карниза</t>
  </si>
  <si>
    <t>монтаж настенной сушки для белья</t>
  </si>
  <si>
    <t>монтаж кронштейнов под телевизор</t>
  </si>
  <si>
    <t>навеска ковра</t>
  </si>
  <si>
    <t>м²</t>
  </si>
  <si>
    <t>шт</t>
  </si>
  <si>
    <t>монтаж  ванны (стоим. превышающая 20,000 руб. установка + 10% от стоимости ванны)</t>
  </si>
  <si>
    <t>монтаж биде</t>
  </si>
  <si>
    <t>замена бочка (унитаз)</t>
  </si>
  <si>
    <t>замена слива</t>
  </si>
  <si>
    <t>монтаж писуара</t>
  </si>
  <si>
    <t>монтаж вентиля терморегулирующего</t>
  </si>
  <si>
    <t>монтаж душ. кабины (стоимость душ.кабины превышающая 20000    +10% от стоимости)</t>
  </si>
  <si>
    <t>подключение  стиральной машины</t>
  </si>
  <si>
    <t>подключение  посудомоечной машины</t>
  </si>
  <si>
    <t>установка фитинга</t>
  </si>
  <si>
    <t>пайка труб</t>
  </si>
  <si>
    <t>установка кронштейнов</t>
  </si>
  <si>
    <t>устранение, течи, подгонка оборудования</t>
  </si>
  <si>
    <t>час</t>
  </si>
  <si>
    <t>устранение засоров</t>
  </si>
  <si>
    <t>шт</t>
  </si>
  <si>
    <t>комп</t>
  </si>
  <si>
    <t>штробление стен гипсокартонных, гипсолитовых</t>
  </si>
  <si>
    <t xml:space="preserve">штробление потолка </t>
  </si>
  <si>
    <t>штробление стен бетонных, кирпичных под электроточку</t>
  </si>
  <si>
    <t>укладка провода в гофре</t>
  </si>
  <si>
    <t>укладка открытой проводки, слаботочного кабеля</t>
  </si>
  <si>
    <t>укладка провода в коробе</t>
  </si>
  <si>
    <t>монтаж автомата однофазного</t>
  </si>
  <si>
    <t>монтаж автомата двухфазного</t>
  </si>
  <si>
    <t>монтаж автомата трехфазного</t>
  </si>
  <si>
    <t>монтаж автомата дифференциального</t>
  </si>
  <si>
    <t>монтаж электрощита</t>
  </si>
  <si>
    <t>работа с электрощитом</t>
  </si>
  <si>
    <t>устройство ниши под электрощит</t>
  </si>
  <si>
    <t>сборка люстры простой</t>
  </si>
  <si>
    <t>сборка люстры сложной</t>
  </si>
  <si>
    <t>разборка люстры простой</t>
  </si>
  <si>
    <t>разборка люстры сложной</t>
  </si>
  <si>
    <t>монтаж розетки накладной под электроплиту</t>
  </si>
  <si>
    <t>монтаж розетки под электроплиту на готовое установ. место</t>
  </si>
  <si>
    <t>монтаж коробки распаячной в бетонную стену</t>
  </si>
  <si>
    <t>монтаж коробки распаячной в кирпичную стену</t>
  </si>
  <si>
    <t>монтаж коробки распаячной в гипсокартонную стену</t>
  </si>
  <si>
    <t>монтаж коробки распаячной накладной</t>
  </si>
  <si>
    <t>установка полотенцесушителя электрического</t>
  </si>
  <si>
    <t>монтаж датчика теплого пола</t>
  </si>
  <si>
    <t>монтаж теплого пола</t>
  </si>
  <si>
    <t>м²</t>
  </si>
  <si>
    <t>согласование проекта электрооборудования</t>
  </si>
  <si>
    <t>разработка архитектурного проекта по переустройству помещения</t>
  </si>
  <si>
    <t>согласование архитектурного проекта по переустройству помещения</t>
  </si>
  <si>
    <t>подъем строительного материала на лифте</t>
  </si>
  <si>
    <t>т</t>
  </si>
  <si>
    <t>подьем строительного материала без лифта  этаж</t>
  </si>
  <si>
    <t>уборка квартиры после ремонта</t>
  </si>
  <si>
    <t>генеральная уборка квартиры</t>
  </si>
  <si>
    <t>генеральная уборка коттеджа</t>
  </si>
  <si>
    <t>уборка коттеджа после ремонта</t>
  </si>
  <si>
    <t>м²</t>
  </si>
  <si>
    <t>шт</t>
  </si>
  <si>
    <t>Итого по смете:</t>
  </si>
  <si>
    <t>Общий итог:</t>
  </si>
  <si>
    <t>1. Возможны дополнительные работы. Обязательно согласовать с Заказчиком.</t>
  </si>
  <si>
    <t>2. Оплата работ строго по квитанции.</t>
  </si>
  <si>
    <t>3. Стоимость по смете не окончательная, фактическую стоимость считать по актам сдачи-приёмки работ</t>
  </si>
  <si>
    <t>телефон : 8 (495) 131-20-41</t>
  </si>
  <si>
    <t>ДЕМОНТАЖНЫЕ РАБОТЫ</t>
  </si>
  <si>
    <t>демонтаж железобетонной стяжки до 5 см</t>
  </si>
  <si>
    <t>демонтаж стяжки из ЦПС до 5 см</t>
  </si>
  <si>
    <t>демонтаж стяжки из ЦПС до 3 см</t>
  </si>
  <si>
    <t>демонтаж отделки пола плиткой или керамогранитом</t>
  </si>
  <si>
    <t>демонтаж отделки пола из паркетной доски или ламината</t>
  </si>
  <si>
    <t xml:space="preserve">демонтаж отделки пола из клееного паркета (штучный)  </t>
  </si>
  <si>
    <t xml:space="preserve">демонтаж отделки пола из линолеума или ковролина </t>
  </si>
  <si>
    <t>демонтаж напольного плинтуса из ЦПС</t>
  </si>
  <si>
    <t>демонтаж битума или гидроизоляционного материала</t>
  </si>
  <si>
    <t>демонтаж с пола засыпки или шумоизоляции</t>
  </si>
  <si>
    <t>расчистка пола от клеевых составов</t>
  </si>
  <si>
    <t>демонтаж напольного порога</t>
  </si>
  <si>
    <t>демонтаж напольного плинтуса</t>
  </si>
  <si>
    <t>демонтаж с потолка штукатурки до 5 см</t>
  </si>
  <si>
    <t>демонтаж с потолка шпаклевки</t>
  </si>
  <si>
    <t>разбивка потолочного руста</t>
  </si>
  <si>
    <t>демонтаж потолка из гипсокартона 1 - уровень</t>
  </si>
  <si>
    <t>демонтаж потолка из гипсокартона 2 - уровня</t>
  </si>
  <si>
    <t>демонтаж плитки из пенополистирола</t>
  </si>
  <si>
    <t>демонтаж потолочного покрытия из ПВХ или МДФ панелей</t>
  </si>
  <si>
    <t>демонтаж реечного потолка</t>
  </si>
  <si>
    <t>демонтаж потолка типа "Armstrong"</t>
  </si>
  <si>
    <t>очистка потолка от обоев</t>
  </si>
  <si>
    <t>очистка потолка от побелки или краски (на водной основе)</t>
  </si>
  <si>
    <t>очистка потолка от масляной краски</t>
  </si>
  <si>
    <t>очистка потолка от клеевых составов</t>
  </si>
  <si>
    <t>демонтаж вентиляционных коробов</t>
  </si>
  <si>
    <t>демонтаж стен из кирпича и шлакоблока 1/4, 1/2</t>
  </si>
  <si>
    <t>демонтаж стен из ацеида, гипсолита или ГКЛ</t>
  </si>
  <si>
    <t>демонтаж стен из железобетона толщиной до 8 см</t>
  </si>
  <si>
    <t>демонтаж стен из железобетона толщиной до 16 см</t>
  </si>
  <si>
    <t>демонтаж стен из железобетона толщиной до 21 см</t>
  </si>
  <si>
    <t>демонтаж старого штукатурного покрытия</t>
  </si>
  <si>
    <t>демонтаж старой шпатлевки со стен</t>
  </si>
  <si>
    <t xml:space="preserve">демонтаж отделки стен плиткой или керамогранитом  </t>
  </si>
  <si>
    <t>расчистка стен от краски</t>
  </si>
  <si>
    <t>расчистка стен от обоев в один слой</t>
  </si>
  <si>
    <t>демонтаж подвесных шкафов (антресолей)</t>
  </si>
  <si>
    <t xml:space="preserve">демонтаж панелей ПВХ, МДФ, ДСП и деревянной вагонки  </t>
  </si>
  <si>
    <t>демонтаж смесителя</t>
  </si>
  <si>
    <t>демонтаж душевой стойки</t>
  </si>
  <si>
    <t>демонтаж унитаза или биде</t>
  </si>
  <si>
    <t>демонтаж инсталяции</t>
  </si>
  <si>
    <t>демонтаж раковины</t>
  </si>
  <si>
    <t>демонтаж «Мойдодыра»</t>
  </si>
  <si>
    <t>демонтаж ванны чугун или камень</t>
  </si>
  <si>
    <t>демонтаж ванны сталь или акрил</t>
  </si>
  <si>
    <t>демонтаж фильтра тонкой очистки</t>
  </si>
  <si>
    <t>демонтаж фильтра грубой очистки</t>
  </si>
  <si>
    <t>демонтаж шарового крана</t>
  </si>
  <si>
    <t>демонтаж счётчика</t>
  </si>
  <si>
    <t>демонтаж полотенцесушителя в ванной</t>
  </si>
  <si>
    <t>демонтаж стиральной машины</t>
  </si>
  <si>
    <t>демонтаж труб или канализации</t>
  </si>
  <si>
    <t>демонтаж батареии</t>
  </si>
  <si>
    <t>демонтаж утеплителя труб (при наличии)</t>
  </si>
  <si>
    <t>Демонтирование электрики</t>
  </si>
  <si>
    <t>демонтаж люстры или светильника</t>
  </si>
  <si>
    <t>демонтаж старой проводки</t>
  </si>
  <si>
    <t>демонтаж счетчика учета электроэнергии</t>
  </si>
  <si>
    <t>демонтаж автомата отключения электроэнергии</t>
  </si>
  <si>
    <t>демонтаж домофонной трубки</t>
  </si>
  <si>
    <t>демонтаж вентилятора на вытяжке</t>
  </si>
  <si>
    <t>демонтаж старого распределительного устройства</t>
  </si>
  <si>
    <t>демонтаж крюка (люстры)</t>
  </si>
  <si>
    <t>демонтаж дверного полотна</t>
  </si>
  <si>
    <t>демонтаж наличника</t>
  </si>
  <si>
    <t>демонтаж пластиковых откосов</t>
  </si>
  <si>
    <t>демонтаж откосов из гипсокарона</t>
  </si>
  <si>
    <t>демонтаж оконных блоков</t>
  </si>
  <si>
    <t>Демонтирование сантехники</t>
  </si>
  <si>
    <t>Демонтирование стен</t>
  </si>
  <si>
    <t>Демонтирование потолков</t>
  </si>
  <si>
    <t>Демонтирование полов</t>
  </si>
  <si>
    <t>ИТОГО ПО ДЕМОНТАЖНЫМ РАБОТАМ:</t>
  </si>
  <si>
    <t>МОНТАЖНЫЕ РАБОТЫ</t>
  </si>
  <si>
    <t>Монтирование полов</t>
  </si>
  <si>
    <t>стяжка пола до 5 сантиметров</t>
  </si>
  <si>
    <t>стяжка пола толще 5 сантиметров, плюс за каждый сантиметр</t>
  </si>
  <si>
    <t>см</t>
  </si>
  <si>
    <t>устройство стяжки пола самовыравнивающейся смесью</t>
  </si>
  <si>
    <t>насыпка керамзита до 5см</t>
  </si>
  <si>
    <t>проливка керамзита цементным молочком</t>
  </si>
  <si>
    <t>грунтование пола</t>
  </si>
  <si>
    <t>армирование стяжки пола металической сеткой</t>
  </si>
  <si>
    <t>устройство сухого пола, от Кнауф</t>
  </si>
  <si>
    <t>гидроизоляция пола специальными мастиками</t>
  </si>
  <si>
    <t>гидроизоляция пола рулонными материалами</t>
  </si>
  <si>
    <t>устройство лаг для настила пола</t>
  </si>
  <si>
    <t>антисептическая обработка лаг</t>
  </si>
  <si>
    <t>настил фанеры на пол под дальнейшию отделку</t>
  </si>
  <si>
    <t>антисептическая обработка фанеры</t>
  </si>
  <si>
    <t>устройство пола из ковролина или линолеума</t>
  </si>
  <si>
    <t>соединение стыка ковролина или линолеума</t>
  </si>
  <si>
    <t>настил подложки под ламинат или паркетную доску</t>
  </si>
  <si>
    <t>устройство пола из черновой половой доски</t>
  </si>
  <si>
    <t>настил ламината на пол с замком</t>
  </si>
  <si>
    <t>настил паркетной доски на пол</t>
  </si>
  <si>
    <t>облицовка ступеней керамической плиткой или керамогранитом</t>
  </si>
  <si>
    <t>подрезка края плитки под 45 градусов</t>
  </si>
  <si>
    <t>укладка декора из кирамики</t>
  </si>
  <si>
    <t>затирка швов плитки</t>
  </si>
  <si>
    <t>монтаж декоративного порожка</t>
  </si>
  <si>
    <t>отверстие под унитаз в плитке</t>
  </si>
  <si>
    <t>Монтирование потолков</t>
  </si>
  <si>
    <t>устройство подвесного потолка из гипсокартона в один уровень</t>
  </si>
  <si>
    <t>устройство разноуровнего потолка из гипсокартона с прямолинейными формами</t>
  </si>
  <si>
    <t>устройство разноуровнего потолка из гипсокартона с криволинейными формами</t>
  </si>
  <si>
    <t>дополнительный уровень потолка из гипсокартона после второго</t>
  </si>
  <si>
    <t>грунтовка потолка в 1 слой</t>
  </si>
  <si>
    <t>грунтовка потолка в 2-ой слой плюс все последующие</t>
  </si>
  <si>
    <t>штукатурка потолка</t>
  </si>
  <si>
    <t>окраска потолка краской</t>
  </si>
  <si>
    <t>заделка потолочного руста</t>
  </si>
  <si>
    <t>устройство реечных подвесных потолков из ПВХ, МДФ, МЕТАЛ - панелий</t>
  </si>
  <si>
    <t>устройство подвесного потолка типа «Armstrong»</t>
  </si>
  <si>
    <t>устройство декоративного карниза типа галтель</t>
  </si>
  <si>
    <t>устройство звукоизоляции потолка типа ЗИПС ВЕКТОР</t>
  </si>
  <si>
    <t>устройство натяжного потолка из ПВХ</t>
  </si>
  <si>
    <t>устройство потолка плиточного из пенополистирола</t>
  </si>
  <si>
    <t>устройство лепнины из твердого полиуретана, потолочный плинтус</t>
  </si>
  <si>
    <t>устройство лепнины из твердого полеуретана, для люстры</t>
  </si>
  <si>
    <t>устройство потолочного плинтуса, из пенополистирола</t>
  </si>
  <si>
    <t>установка ревизионного люка на потолке</t>
  </si>
  <si>
    <t>Монтирование стен</t>
  </si>
  <si>
    <t>штукатурка стен по маячкам (гипс)</t>
  </si>
  <si>
    <t>штукатурка стен под отделку плиткой (ЦПС)</t>
  </si>
  <si>
    <t>штукатурка проёмов и откосов</t>
  </si>
  <si>
    <t>штукатурное выравнивание углов примыканий</t>
  </si>
  <si>
    <t>заделка штроб на стенах</t>
  </si>
  <si>
    <t>устройство на стене армировочной сеткой</t>
  </si>
  <si>
    <t>устройство ниши до 100х100х10 в железобетоне</t>
  </si>
  <si>
    <t>устройство ниши до 100х100х10 в кирпиче</t>
  </si>
  <si>
    <t>устройство ниши до 100х100х10 в стенах из мягких материалов</t>
  </si>
  <si>
    <t>устройство перегородок в ½ кирпича</t>
  </si>
  <si>
    <t>устройство перегородок в 1 кирпич</t>
  </si>
  <si>
    <t>устройство перегородок из шлакоблоков или пазогребневых блоков</t>
  </si>
  <si>
    <t>грунтовка стен в 1 слой</t>
  </si>
  <si>
    <t>грунтовка стен в 2-ой слой плюс все последующие</t>
  </si>
  <si>
    <t>устройство стен из гипсокартона</t>
  </si>
  <si>
    <t>устройство стен из гипсокартона с криволинейными формами</t>
  </si>
  <si>
    <t>устройство короба из гипсокартона с криволинейными формами</t>
  </si>
  <si>
    <t>устройство короба из гипсокартона</t>
  </si>
  <si>
    <t>устройство прямолинейных ниш в коробе из гипсокартона</t>
  </si>
  <si>
    <t>устройство криволинейных ниш в коробе из гипсокартона</t>
  </si>
  <si>
    <t>заделка швов гипсокартоных соединений</t>
  </si>
  <si>
    <t>проклейка швов гипсокартона серпянкой</t>
  </si>
  <si>
    <t>оклейка стен обоями не требующих подбора рисунка</t>
  </si>
  <si>
    <t>оклейка стен обоями требующих подбора рисунка</t>
  </si>
  <si>
    <t>устройство откосов из утепленных понелий ПВХ</t>
  </si>
  <si>
    <t>устройство откосов из ГКЛ</t>
  </si>
  <si>
    <t>монтаж стеновых панелей ПВХ или МДФ</t>
  </si>
  <si>
    <t>отверстия в плитке сверло</t>
  </si>
  <si>
    <t>подготовка насечки под плитку или штукатурку</t>
  </si>
  <si>
    <t>монтаж простого ревизиционного люк</t>
  </si>
  <si>
    <t>устройство звукоизоляции стен типа ЗИПС ВЕКТОР</t>
  </si>
  <si>
    <t>установка колонны из полиуретана</t>
  </si>
  <si>
    <t>шпатлевка и окраска колонны из полиуретана</t>
  </si>
  <si>
    <t>грунтовка металлоконструкций</t>
  </si>
  <si>
    <t>окраска металлоконструкций</t>
  </si>
  <si>
    <t>монтаж пластиковых декоративных уголков</t>
  </si>
  <si>
    <t>монтаж зеркала на стену при помощи клея или скотча</t>
  </si>
  <si>
    <t>монтаж вагонки на стену</t>
  </si>
  <si>
    <t>монтаж опалубки под заливку подиума</t>
  </si>
  <si>
    <t>Стоимость демонтажных работ:</t>
  </si>
  <si>
    <t>Стоимость монтажных работ:</t>
  </si>
  <si>
    <t>ИТОГО ПО МОНТАЖНЫМ РАБОТАМ:</t>
  </si>
  <si>
    <t>монтаж и подключение раковины без учета смесителя</t>
  </si>
  <si>
    <t>монтаж и подключение раковины с мебелью без учета смесителя</t>
  </si>
  <si>
    <t>монтаж и подключение раковины с мебелью и подсветкой без учета смесителя</t>
  </si>
  <si>
    <t xml:space="preserve">монтаж и подключение унитаза </t>
  </si>
  <si>
    <t>установка инсталяции</t>
  </si>
  <si>
    <t>монтаж и подключение ванны из любого материала с гидромассажом</t>
  </si>
  <si>
    <t>монтаж шторок стеклянных на ванну</t>
  </si>
  <si>
    <t>установка вместе с подключение смесителя</t>
  </si>
  <si>
    <t>монтаж смесителя с душем для ванной комнаты с подключением</t>
  </si>
  <si>
    <t>монтаж сифона</t>
  </si>
  <si>
    <t>монтаж душевой штанги</t>
  </si>
  <si>
    <t>монтаж душевой кабины с гидромассажом</t>
  </si>
  <si>
    <t>монтаж поддона на пол с подключением</t>
  </si>
  <si>
    <t>монтаж пластиковых шторок на поддон</t>
  </si>
  <si>
    <t>монтаж и подключение водонагревателя с кабелем</t>
  </si>
  <si>
    <t>монтаж и подключение полотенцесушителя на старую подводку</t>
  </si>
  <si>
    <t>монтаж и подключение фильтров грубой и тонкой очистки</t>
  </si>
  <si>
    <t>монтаж железной трубы</t>
  </si>
  <si>
    <t>нарезка резьбы вручную на железной трубе</t>
  </si>
  <si>
    <t>монтаж медной трубы</t>
  </si>
  <si>
    <t>монтаж трубы Oventrop или Rehau</t>
  </si>
  <si>
    <t>монтаж полипропиленовой трубы</t>
  </si>
  <si>
    <t>монтаж и прокладка труб канализации</t>
  </si>
  <si>
    <t>монтаж шарового крана на трубопровод</t>
  </si>
  <si>
    <t>заглушка на трубопровод</t>
  </si>
  <si>
    <t>штроба под трубу ¾ в бетоне</t>
  </si>
  <si>
    <t>штроба под трубу 40-100 мм в бетоне</t>
  </si>
  <si>
    <t>штроба под трубу ¾ в кирпиче</t>
  </si>
  <si>
    <t>штроба под трубу 40-100 мм в кирпиче</t>
  </si>
  <si>
    <t>подключение радиаторов отопления на старое место</t>
  </si>
  <si>
    <t>монтаж радиаторов отопления на новое место</t>
  </si>
  <si>
    <t>монтаж счётчика воды на американках</t>
  </si>
  <si>
    <t>установка системы защиты от протечек</t>
  </si>
  <si>
    <t>установка аксессуаров в ванной комнате и кухне</t>
  </si>
  <si>
    <t>очистка стояка от старой краски до 4 метров</t>
  </si>
  <si>
    <t>оистка радиатора от старой краски вместе со стояком до 4 метров</t>
  </si>
  <si>
    <t>окраска стояка длиной до 4 метров</t>
  </si>
  <si>
    <t>окраска радиатора со стояком до 4 метрв</t>
  </si>
  <si>
    <t>монтаж или замена газовой калонки</t>
  </si>
  <si>
    <t>монтаж или замена котла АГВ</t>
  </si>
  <si>
    <t>прогладка светодиодной подсветки</t>
  </si>
  <si>
    <t>монтаж краба телевизионного</t>
  </si>
  <si>
    <t>установка выключателя или разетки скрытой установки без сверления</t>
  </si>
  <si>
    <t>установка выключателя или разетки скрытой установки со сверлением</t>
  </si>
  <si>
    <t>установка выключателя или разетки открытой установки</t>
  </si>
  <si>
    <t>установка подрозетника без сверления отверстия</t>
  </si>
  <si>
    <t>подключение телевизионной или телефонной линии к щиту</t>
  </si>
  <si>
    <t>подключение силовой линии к щиту</t>
  </si>
  <si>
    <t>установка и подключение устройства защитного отключения (УЗО)</t>
  </si>
  <si>
    <t>установка и подключение Диф Автомата</t>
  </si>
  <si>
    <t>установка вентилятора вытяжки</t>
  </si>
  <si>
    <t>установка трансформатора</t>
  </si>
  <si>
    <t>установка звонока с кнопкой</t>
  </si>
  <si>
    <t>установка светильника встроенного</t>
  </si>
  <si>
    <t>установка светильника настенного</t>
  </si>
  <si>
    <t>установка люстры с креплением к потолку</t>
  </si>
  <si>
    <t>установка люстры с креплением на крюк</t>
  </si>
  <si>
    <t>установка крюка для люстры</t>
  </si>
  <si>
    <t xml:space="preserve">установка светильника дневного света на потолок </t>
  </si>
  <si>
    <t>штробление стен или пола 20*20 мм - бетон</t>
  </si>
  <si>
    <t>штробление стен или пола 20*20 мм - кирпич</t>
  </si>
  <si>
    <t>штробление стен или пола 20*50 мм - бетон</t>
  </si>
  <si>
    <t>штробление стен или пола 20*50 мм - кирпич</t>
  </si>
  <si>
    <t>штробление стен или пола 50*50 мм - бетон</t>
  </si>
  <si>
    <t>штробление стен или пола 50*50 мм - кирпич</t>
  </si>
  <si>
    <t>штробление стен или пола 50*100 мм - бетон</t>
  </si>
  <si>
    <t>штробление стен или пола 50*100 мм - кирпич</t>
  </si>
  <si>
    <t>укладка открытой проводки</t>
  </si>
  <si>
    <t>установка электросчетчика</t>
  </si>
  <si>
    <t>установка оконных блоков</t>
  </si>
  <si>
    <t>установка подоконника</t>
  </si>
  <si>
    <t>сужение проема под окно или дверь</t>
  </si>
  <si>
    <t>пробивка дверных проёмов в железобетонных стенах</t>
  </si>
  <si>
    <t>пробивка дверных проёмов в кирпичных стенах</t>
  </si>
  <si>
    <t>усиление дверных проёмов металлическим профилем</t>
  </si>
  <si>
    <t>установка дверных блоков</t>
  </si>
  <si>
    <t>изготовление по месту арок из гипсокартона</t>
  </si>
  <si>
    <t>установка готовых арок по месту</t>
  </si>
  <si>
    <t>пренос мебели без разб</t>
  </si>
  <si>
    <t>перенос мебели с разб</t>
  </si>
  <si>
    <t>Демонтирование плотницких работ</t>
  </si>
  <si>
    <t>Монтирование плотницких работ</t>
  </si>
  <si>
    <t xml:space="preserve">разработка проекта электрооборудования </t>
  </si>
  <si>
    <t>разработка дизайнерского проекта</t>
  </si>
  <si>
    <t>заказ контейнера под мусор объемом 8 м.куб.</t>
  </si>
  <si>
    <t>вынос мусора из квартиры с лифтом</t>
  </si>
  <si>
    <t>вынос мусора из квартиры без лифта</t>
  </si>
  <si>
    <t xml:space="preserve">Проектные работы </t>
  </si>
  <si>
    <t>мытье одного окна</t>
  </si>
  <si>
    <t>мытье одного окна с балконной дверью</t>
  </si>
  <si>
    <t>мытье одного оконного блока на лоджии</t>
  </si>
  <si>
    <t>ДЕМОНТАЖНЫЕ РАБОТЫ:</t>
  </si>
  <si>
    <t>МОНТАЖНЫЕ РАБОТЫ:</t>
  </si>
  <si>
    <t>ИТОГО ПО СМЕТЕ:</t>
  </si>
  <si>
    <t>СМЕТА НА ОТДЕЛОЧНЫЕ РАБОТЫ</t>
  </si>
  <si>
    <t xml:space="preserve">Скидка: </t>
  </si>
  <si>
    <t>Монтирование сантехники</t>
  </si>
  <si>
    <t>Монтирование электрики</t>
  </si>
  <si>
    <t>монтаж 2-х уровневого светового карниза</t>
  </si>
  <si>
    <t xml:space="preserve">шпатлёвка и окраска декоративного карниза </t>
  </si>
  <si>
    <t>подрезка проема под дверную коробку или окно (гипсолит)</t>
  </si>
  <si>
    <t>подрезка проема под дверную коробку или окно (кирпич)</t>
  </si>
  <si>
    <t>подрезка проема под дверную коробку или окно (бетон)</t>
  </si>
  <si>
    <t>-</t>
  </si>
  <si>
    <t>Б</t>
  </si>
  <si>
    <t>В</t>
  </si>
  <si>
    <t>Г</t>
  </si>
  <si>
    <t>Д</t>
  </si>
  <si>
    <t>Е</t>
  </si>
  <si>
    <t>Ж</t>
  </si>
  <si>
    <t>З</t>
  </si>
  <si>
    <t>И</t>
  </si>
  <si>
    <t>К</t>
  </si>
  <si>
    <t>Л</t>
  </si>
  <si>
    <t>М</t>
  </si>
  <si>
    <t>Н</t>
  </si>
  <si>
    <t>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</si>
</sst>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.00&quot;р.&quot;"/>
  </numFmts>
  <fonts count="16" x14ac:knownFonts="1">
    <font>
      <sz val="11"/>
      <color theme="1"/>
      <name val="Calibri"/>
      <scheme val="minor"/>
    </font>
    <font>
      <sz val="10"/>
      <color rgb="FF000000"/>
      <name val="Times New Roman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rgb="FF000000"/>
      <name val="Calibri"/>
    </font>
    <font>
      <sz val="10"/>
      <color rgb="FF000000"/>
      <name val="Times New Roman"/>
    </font>
    <font>
      <b/>
      <sz val="10"/>
      <color rgb="FF000000"/>
      <name val="Times New Roman"/>
    </font>
    <font>
      <sz val="10"/>
      <color theme="1"/>
      <name val="Times New Roman"/>
    </font>
    <font>
      <vertAlign val="superscript"/>
      <sz val="10"/>
      <color rgb="FF000000"/>
      <name val="Times New Roman"/>
    </font>
    <font>
      <b/>
      <sz val="10"/>
      <color theme="1"/>
      <name val="Times New Roman"/>
    </font>
    <font>
      <vertAlign val="superscript"/>
      <sz val="10"/>
      <color theme="1"/>
      <name val="Times New Roman"/>
    </font>
    <font>
      <b/>
      <sz val="14"/>
      <color rgb="FF000000"/>
      <name val="Times New Roman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FFC000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3" fillId="0" borderId="0">
      <protection locked="0"/>
    </xf>
    <xf numFmtId="44" fontId="4" fillId="0" borderId="0">
      <protection locked="0"/>
    </xf>
  </cellStyleXfs>
  <cellXfs count="117">
    <xf numFmtId="0" fontId="0" fillId="0" borderId="0" xfId="0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/>
    <xf numFmtId="0" fontId="5" fillId="3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44" fontId="5" fillId="3" borderId="0" xfId="1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164" fontId="6" fillId="2" borderId="4" xfId="0" applyNumberFormat="1" applyFont="1" applyFill="1" applyBorder="1" applyAlignment="1">
      <alignment horizontal="center" vertical="center" wrapText="1"/>
    </xf>
    <xf numFmtId="164" fontId="14" fillId="3" borderId="5" xfId="0" applyNumberFormat="1" applyFont="1" applyFill="1" applyBorder="1" applyAlignment="1">
      <alignment horizontal="center" vertical="center"/>
    </xf>
    <xf numFmtId="164" fontId="6" fillId="8" borderId="5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5" borderId="2" xfId="0" applyFont="1" applyFill="1" applyBorder="1"/>
    <xf numFmtId="0" fontId="5" fillId="5" borderId="5" xfId="0" applyFont="1" applyFill="1" applyBorder="1"/>
    <xf numFmtId="0" fontId="5" fillId="3" borderId="5" xfId="0" applyFont="1" applyFill="1" applyBorder="1"/>
    <xf numFmtId="0" fontId="11" fillId="2" borderId="6" xfId="0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right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21" xfId="0" applyFont="1" applyFill="1" applyBorder="1"/>
    <xf numFmtId="0" fontId="5" fillId="5" borderId="21" xfId="0" applyFont="1" applyFill="1" applyBorder="1"/>
    <xf numFmtId="0" fontId="12" fillId="5" borderId="20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/>
    </xf>
    <xf numFmtId="164" fontId="6" fillId="7" borderId="5" xfId="0" applyNumberFormat="1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12" fillId="3" borderId="2" xfId="0" applyFont="1" applyFill="1" applyBorder="1" applyAlignment="1">
      <alignment vertical="center"/>
    </xf>
    <xf numFmtId="0" fontId="5" fillId="3" borderId="2" xfId="0" applyFont="1" applyFill="1" applyBorder="1"/>
    <xf numFmtId="164" fontId="6" fillId="2" borderId="5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left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right" vertical="center"/>
    </xf>
    <xf numFmtId="0" fontId="12" fillId="5" borderId="2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/>
    </xf>
    <xf numFmtId="0" fontId="5" fillId="3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44" fontId="14" fillId="4" borderId="5" xfId="1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3" borderId="12" xfId="0" applyFont="1" applyFill="1" applyBorder="1" applyAlignment="1">
      <alignment horizontal="right" vertical="center"/>
    </xf>
    <xf numFmtId="0" fontId="14" fillId="3" borderId="11" xfId="0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right" vertical="center"/>
    </xf>
    <xf numFmtId="0" fontId="14" fillId="2" borderId="7" xfId="0" applyFont="1" applyFill="1" applyBorder="1" applyAlignment="1">
      <alignment horizontal="right" vertical="center" wrapText="1"/>
    </xf>
    <xf numFmtId="0" fontId="14" fillId="2" borderId="8" xfId="0" applyFont="1" applyFill="1" applyBorder="1" applyAlignment="1">
      <alignment horizontal="right" vertical="center" wrapText="1"/>
    </xf>
    <xf numFmtId="0" fontId="14" fillId="2" borderId="9" xfId="0" applyFont="1" applyFill="1" applyBorder="1" applyAlignment="1">
      <alignment horizontal="righ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left" vertical="center"/>
    </xf>
    <xf numFmtId="0" fontId="9" fillId="4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/>
    </xf>
  </cellXfs>
  <cellStyles count="6">
    <cellStyle name="Денежный" xfId="1" builtinId="4"/>
    <cellStyle name="Денежный 2" xfId="5"/>
    <cellStyle name="Обычный" xfId="0" builtinId="0"/>
    <cellStyle name="Обычный 2" xfId="4"/>
    <cellStyle name="Обычный 3" xfId="3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2"/>
  <sheetViews>
    <sheetView tabSelected="1" view="pageBreakPreview" zoomScale="150" zoomScaleNormal="70" zoomScaleSheetLayoutView="150" workbookViewId="0">
      <pane ySplit="8" topLeftCell="A9" activePane="bottomLeft" state="frozen"/>
      <selection pane="bottomLeft" activeCell="G483" sqref="G483"/>
    </sheetView>
  </sheetViews>
  <sheetFormatPr defaultColWidth="9.109375" defaultRowHeight="15" customHeight="1" x14ac:dyDescent="0.25"/>
  <cols>
    <col min="1" max="1" width="2.88671875" style="27" customWidth="1"/>
    <col min="2" max="2" width="1.44140625" style="26" customWidth="1"/>
    <col min="3" max="3" width="2.88671875" style="3" customWidth="1"/>
    <col min="4" max="4" width="49.6640625" style="2" customWidth="1"/>
    <col min="5" max="5" width="11.88671875" style="1" customWidth="1"/>
    <col min="6" max="6" width="8.88671875" style="1" customWidth="1"/>
    <col min="7" max="7" width="10.5546875" style="3" customWidth="1"/>
    <col min="8" max="8" width="13.5546875" style="3" customWidth="1"/>
    <col min="9" max="16384" width="9.109375" style="4"/>
  </cols>
  <sheetData>
    <row r="1" spans="1:8" ht="15" customHeight="1" x14ac:dyDescent="0.25">
      <c r="A1" s="87"/>
      <c r="B1" s="87"/>
      <c r="C1" s="87"/>
      <c r="D1" s="87"/>
      <c r="E1" s="97" t="s">
        <v>0</v>
      </c>
      <c r="F1" s="97"/>
      <c r="G1" s="97"/>
      <c r="H1" s="97"/>
    </row>
    <row r="2" spans="1:8" ht="15" customHeight="1" x14ac:dyDescent="0.25">
      <c r="A2" s="88"/>
      <c r="B2" s="88"/>
      <c r="C2" s="88"/>
      <c r="D2" s="88"/>
      <c r="E2" s="97"/>
      <c r="F2" s="97"/>
      <c r="G2" s="97"/>
      <c r="H2" s="97"/>
    </row>
    <row r="3" spans="1:8" ht="15" hidden="1" customHeight="1" x14ac:dyDescent="0.25">
      <c r="A3" s="34"/>
      <c r="B3" s="35"/>
      <c r="C3" s="103" t="s">
        <v>213</v>
      </c>
      <c r="D3" s="104"/>
      <c r="E3" s="105" t="s">
        <v>1</v>
      </c>
      <c r="F3" s="105"/>
      <c r="G3" s="105"/>
      <c r="H3" s="105"/>
    </row>
    <row r="4" spans="1:8" ht="15" hidden="1" customHeight="1" x14ac:dyDescent="0.25">
      <c r="C4" s="86" t="s">
        <v>2</v>
      </c>
      <c r="D4" s="86"/>
      <c r="E4" s="105" t="s">
        <v>3</v>
      </c>
      <c r="F4" s="105"/>
      <c r="G4" s="105"/>
      <c r="H4" s="105"/>
    </row>
    <row r="5" spans="1:8" ht="15" customHeight="1" x14ac:dyDescent="0.25">
      <c r="A5" s="89" t="s">
        <v>476</v>
      </c>
      <c r="B5" s="90"/>
      <c r="C5" s="90"/>
      <c r="D5" s="91"/>
      <c r="E5" s="98" t="s">
        <v>473</v>
      </c>
      <c r="F5" s="99"/>
      <c r="G5" s="100"/>
      <c r="H5" s="18">
        <f>H461</f>
        <v>0</v>
      </c>
    </row>
    <row r="6" spans="1:8" ht="15" customHeight="1" x14ac:dyDescent="0.25">
      <c r="A6" s="92"/>
      <c r="B6" s="93"/>
      <c r="C6" s="93"/>
      <c r="D6" s="94"/>
      <c r="E6" s="98" t="s">
        <v>474</v>
      </c>
      <c r="F6" s="101"/>
      <c r="G6" s="102"/>
      <c r="H6" s="18">
        <f>H462</f>
        <v>0</v>
      </c>
    </row>
    <row r="7" spans="1:8" s="5" customFormat="1" ht="15" customHeight="1" x14ac:dyDescent="0.3">
      <c r="A7" s="92"/>
      <c r="B7" s="93"/>
      <c r="C7" s="93"/>
      <c r="D7" s="94"/>
      <c r="E7" s="106" t="s">
        <v>475</v>
      </c>
      <c r="F7" s="107"/>
      <c r="G7" s="108"/>
      <c r="H7" s="17">
        <f>H463</f>
        <v>0</v>
      </c>
    </row>
    <row r="8" spans="1:8" s="8" customFormat="1" ht="30" customHeight="1" x14ac:dyDescent="0.3">
      <c r="A8" s="96" t="s">
        <v>4</v>
      </c>
      <c r="B8" s="96"/>
      <c r="C8" s="96"/>
      <c r="D8" s="28" t="s">
        <v>5</v>
      </c>
      <c r="E8" s="6" t="s">
        <v>6</v>
      </c>
      <c r="F8" s="6" t="s">
        <v>7</v>
      </c>
      <c r="G8" s="7" t="s">
        <v>8</v>
      </c>
      <c r="H8" s="6" t="s">
        <v>9</v>
      </c>
    </row>
    <row r="9" spans="1:8" s="15" customFormat="1" ht="15" customHeight="1" x14ac:dyDescent="0.3">
      <c r="A9" s="81" t="s">
        <v>214</v>
      </c>
      <c r="B9" s="81"/>
      <c r="C9" s="81"/>
      <c r="D9" s="81"/>
      <c r="E9" s="81"/>
      <c r="F9" s="81"/>
      <c r="G9" s="81"/>
      <c r="H9" s="81"/>
    </row>
    <row r="10" spans="1:8" s="9" customFormat="1" ht="15" customHeight="1" x14ac:dyDescent="0.3">
      <c r="A10" s="95" t="s">
        <v>288</v>
      </c>
      <c r="B10" s="95"/>
      <c r="C10" s="95"/>
      <c r="D10" s="95"/>
      <c r="E10" s="95"/>
      <c r="F10" s="95"/>
      <c r="G10" s="95"/>
      <c r="H10" s="95"/>
    </row>
    <row r="11" spans="1:8" s="9" customFormat="1" ht="15" customHeight="1" x14ac:dyDescent="0.3">
      <c r="A11" s="32">
        <v>1</v>
      </c>
      <c r="B11" s="29" t="s">
        <v>485</v>
      </c>
      <c r="C11" s="36" t="s">
        <v>486</v>
      </c>
      <c r="D11" s="55" t="s">
        <v>217</v>
      </c>
      <c r="E11" s="13" t="s">
        <v>23</v>
      </c>
      <c r="F11" s="13"/>
      <c r="G11" s="42">
        <v>340</v>
      </c>
      <c r="H11" s="13">
        <f>F11*G11</f>
        <v>0</v>
      </c>
    </row>
    <row r="12" spans="1:8" s="9" customFormat="1" ht="15" customHeight="1" x14ac:dyDescent="0.3">
      <c r="A12" s="32">
        <v>2</v>
      </c>
      <c r="B12" s="29" t="s">
        <v>485</v>
      </c>
      <c r="C12" s="36" t="s">
        <v>486</v>
      </c>
      <c r="D12" s="55" t="s">
        <v>216</v>
      </c>
      <c r="E12" s="13" t="s">
        <v>21</v>
      </c>
      <c r="F12" s="13"/>
      <c r="G12" s="42">
        <v>440</v>
      </c>
      <c r="H12" s="13">
        <f t="shared" ref="H12:H27" si="0">F12*G12</f>
        <v>0</v>
      </c>
    </row>
    <row r="13" spans="1:8" s="9" customFormat="1" ht="15" customHeight="1" x14ac:dyDescent="0.3">
      <c r="A13" s="32">
        <v>3</v>
      </c>
      <c r="B13" s="29" t="s">
        <v>485</v>
      </c>
      <c r="C13" s="36" t="s">
        <v>486</v>
      </c>
      <c r="D13" s="55" t="s">
        <v>215</v>
      </c>
      <c r="E13" s="13" t="s">
        <v>21</v>
      </c>
      <c r="F13" s="13"/>
      <c r="G13" s="42">
        <v>560</v>
      </c>
      <c r="H13" s="13">
        <f t="shared" si="0"/>
        <v>0</v>
      </c>
    </row>
    <row r="14" spans="1:8" s="9" customFormat="1" ht="15" customHeight="1" x14ac:dyDescent="0.3">
      <c r="A14" s="32">
        <v>4</v>
      </c>
      <c r="B14" s="29" t="s">
        <v>485</v>
      </c>
      <c r="C14" s="36" t="s">
        <v>486</v>
      </c>
      <c r="D14" s="55" t="s">
        <v>218</v>
      </c>
      <c r="E14" s="13" t="s">
        <v>23</v>
      </c>
      <c r="F14" s="13"/>
      <c r="G14" s="42">
        <v>90</v>
      </c>
      <c r="H14" s="13">
        <f t="shared" si="0"/>
        <v>0</v>
      </c>
    </row>
    <row r="15" spans="1:8" s="9" customFormat="1" ht="15" customHeight="1" x14ac:dyDescent="0.3">
      <c r="A15" s="32">
        <v>5</v>
      </c>
      <c r="B15" s="29" t="s">
        <v>485</v>
      </c>
      <c r="C15" s="36" t="s">
        <v>486</v>
      </c>
      <c r="D15" s="55" t="s">
        <v>219</v>
      </c>
      <c r="E15" s="13" t="s">
        <v>23</v>
      </c>
      <c r="F15" s="13"/>
      <c r="G15" s="42">
        <v>140</v>
      </c>
      <c r="H15" s="13">
        <f t="shared" si="0"/>
        <v>0</v>
      </c>
    </row>
    <row r="16" spans="1:8" s="9" customFormat="1" ht="15" customHeight="1" x14ac:dyDescent="0.3">
      <c r="A16" s="32">
        <v>6</v>
      </c>
      <c r="B16" s="29" t="s">
        <v>485</v>
      </c>
      <c r="C16" s="36" t="s">
        <v>486</v>
      </c>
      <c r="D16" s="55" t="s">
        <v>220</v>
      </c>
      <c r="E16" s="13" t="s">
        <v>21</v>
      </c>
      <c r="F16" s="13"/>
      <c r="G16" s="42">
        <v>160</v>
      </c>
      <c r="H16" s="13">
        <f t="shared" si="0"/>
        <v>0</v>
      </c>
    </row>
    <row r="17" spans="1:8" s="9" customFormat="1" ht="15" customHeight="1" x14ac:dyDescent="0.3">
      <c r="A17" s="32">
        <v>7</v>
      </c>
      <c r="B17" s="29" t="s">
        <v>485</v>
      </c>
      <c r="C17" s="36" t="s">
        <v>486</v>
      </c>
      <c r="D17" s="55" t="s">
        <v>18</v>
      </c>
      <c r="E17" s="13" t="s">
        <v>23</v>
      </c>
      <c r="F17" s="13"/>
      <c r="G17" s="42">
        <v>120</v>
      </c>
      <c r="H17" s="13">
        <f t="shared" si="0"/>
        <v>0</v>
      </c>
    </row>
    <row r="18" spans="1:8" s="9" customFormat="1" ht="15" customHeight="1" x14ac:dyDescent="0.3">
      <c r="A18" s="32">
        <v>8</v>
      </c>
      <c r="B18" s="29" t="s">
        <v>485</v>
      </c>
      <c r="C18" s="36" t="s">
        <v>486</v>
      </c>
      <c r="D18" s="55" t="s">
        <v>221</v>
      </c>
      <c r="E18" s="13" t="s">
        <v>21</v>
      </c>
      <c r="F18" s="13"/>
      <c r="G18" s="42">
        <v>140</v>
      </c>
      <c r="H18" s="13">
        <f t="shared" si="0"/>
        <v>0</v>
      </c>
    </row>
    <row r="19" spans="1:8" s="9" customFormat="1" ht="15" customHeight="1" x14ac:dyDescent="0.3">
      <c r="A19" s="32">
        <v>9</v>
      </c>
      <c r="B19" s="29" t="s">
        <v>485</v>
      </c>
      <c r="C19" s="36" t="s">
        <v>486</v>
      </c>
      <c r="D19" s="39" t="s">
        <v>227</v>
      </c>
      <c r="E19" s="56" t="s">
        <v>29</v>
      </c>
      <c r="F19" s="13"/>
      <c r="G19" s="42">
        <v>20</v>
      </c>
      <c r="H19" s="13">
        <f t="shared" si="0"/>
        <v>0</v>
      </c>
    </row>
    <row r="20" spans="1:8" s="10" customFormat="1" ht="15" customHeight="1" x14ac:dyDescent="0.3">
      <c r="A20" s="32">
        <v>10</v>
      </c>
      <c r="B20" s="29" t="s">
        <v>485</v>
      </c>
      <c r="C20" s="36" t="s">
        <v>486</v>
      </c>
      <c r="D20" s="55" t="s">
        <v>222</v>
      </c>
      <c r="E20" s="56" t="s">
        <v>29</v>
      </c>
      <c r="F20" s="13"/>
      <c r="G20" s="42">
        <v>1010</v>
      </c>
      <c r="H20" s="13">
        <f t="shared" si="0"/>
        <v>0</v>
      </c>
    </row>
    <row r="21" spans="1:8" s="9" customFormat="1" ht="15" customHeight="1" x14ac:dyDescent="0.3">
      <c r="A21" s="32">
        <v>11</v>
      </c>
      <c r="B21" s="29" t="s">
        <v>485</v>
      </c>
      <c r="C21" s="36" t="s">
        <v>486</v>
      </c>
      <c r="D21" s="55" t="s">
        <v>223</v>
      </c>
      <c r="E21" s="13" t="s">
        <v>21</v>
      </c>
      <c r="F21" s="13"/>
      <c r="G21" s="42">
        <v>490</v>
      </c>
      <c r="H21" s="13">
        <f t="shared" si="0"/>
        <v>0</v>
      </c>
    </row>
    <row r="22" spans="1:8" s="9" customFormat="1" ht="15" customHeight="1" x14ac:dyDescent="0.3">
      <c r="A22" s="32">
        <v>12</v>
      </c>
      <c r="B22" s="29" t="s">
        <v>485</v>
      </c>
      <c r="C22" s="36" t="s">
        <v>486</v>
      </c>
      <c r="D22" s="55" t="s">
        <v>224</v>
      </c>
      <c r="E22" s="13" t="s">
        <v>21</v>
      </c>
      <c r="F22" s="13"/>
      <c r="G22" s="42">
        <v>75</v>
      </c>
      <c r="H22" s="13">
        <f t="shared" si="0"/>
        <v>0</v>
      </c>
    </row>
    <row r="23" spans="1:8" s="9" customFormat="1" ht="15" customHeight="1" x14ac:dyDescent="0.3">
      <c r="A23" s="32">
        <v>13</v>
      </c>
      <c r="B23" s="29" t="s">
        <v>485</v>
      </c>
      <c r="C23" s="36" t="s">
        <v>486</v>
      </c>
      <c r="D23" s="55" t="s">
        <v>225</v>
      </c>
      <c r="E23" s="13" t="s">
        <v>21</v>
      </c>
      <c r="F23" s="13"/>
      <c r="G23" s="42">
        <v>490</v>
      </c>
      <c r="H23" s="13">
        <f t="shared" si="0"/>
        <v>0</v>
      </c>
    </row>
    <row r="24" spans="1:8" s="9" customFormat="1" ht="15" customHeight="1" x14ac:dyDescent="0.3">
      <c r="A24" s="32">
        <v>14</v>
      </c>
      <c r="B24" s="29" t="s">
        <v>485</v>
      </c>
      <c r="C24" s="36" t="s">
        <v>486</v>
      </c>
      <c r="D24" s="55" t="s">
        <v>226</v>
      </c>
      <c r="E24" s="56" t="s">
        <v>25</v>
      </c>
      <c r="F24" s="13"/>
      <c r="G24" s="42">
        <v>100</v>
      </c>
      <c r="H24" s="13">
        <f t="shared" si="0"/>
        <v>0</v>
      </c>
    </row>
    <row r="25" spans="1:8" s="9" customFormat="1" ht="15" customHeight="1" x14ac:dyDescent="0.3">
      <c r="A25" s="32">
        <v>15</v>
      </c>
      <c r="B25" s="29" t="s">
        <v>485</v>
      </c>
      <c r="C25" s="36" t="s">
        <v>486</v>
      </c>
      <c r="D25" s="57" t="s">
        <v>20</v>
      </c>
      <c r="E25" s="13" t="s">
        <v>23</v>
      </c>
      <c r="F25" s="13"/>
      <c r="G25" s="42">
        <v>80</v>
      </c>
      <c r="H25" s="13">
        <f t="shared" si="0"/>
        <v>0</v>
      </c>
    </row>
    <row r="26" spans="1:8" s="3" customFormat="1" ht="15" customHeight="1" x14ac:dyDescent="0.3">
      <c r="A26" s="32">
        <v>16</v>
      </c>
      <c r="B26" s="29" t="s">
        <v>485</v>
      </c>
      <c r="C26" s="36" t="s">
        <v>486</v>
      </c>
      <c r="D26" s="55" t="s">
        <v>17</v>
      </c>
      <c r="E26" s="13" t="s">
        <v>21</v>
      </c>
      <c r="F26" s="13"/>
      <c r="G26" s="42">
        <v>80</v>
      </c>
      <c r="H26" s="13">
        <f t="shared" si="0"/>
        <v>0</v>
      </c>
    </row>
    <row r="27" spans="1:8" s="9" customFormat="1" ht="15" customHeight="1" x14ac:dyDescent="0.3">
      <c r="A27" s="32">
        <v>17</v>
      </c>
      <c r="B27" s="29" t="s">
        <v>485</v>
      </c>
      <c r="C27" s="36" t="s">
        <v>486</v>
      </c>
      <c r="D27" s="55" t="s">
        <v>19</v>
      </c>
      <c r="E27" s="13" t="s">
        <v>32</v>
      </c>
      <c r="F27" s="13"/>
      <c r="G27" s="42">
        <v>2130</v>
      </c>
      <c r="H27" s="13">
        <f t="shared" si="0"/>
        <v>0</v>
      </c>
    </row>
    <row r="28" spans="1:8" s="9" customFormat="1" ht="15" customHeight="1" x14ac:dyDescent="0.3">
      <c r="A28" s="80" t="s">
        <v>35</v>
      </c>
      <c r="B28" s="80"/>
      <c r="C28" s="80"/>
      <c r="D28" s="80"/>
      <c r="E28" s="80"/>
      <c r="F28" s="80"/>
      <c r="G28" s="80"/>
      <c r="H28" s="19">
        <f>H11+H12+H13+H14+H15+H16+H17+H18+H19+H20+H21+H22+H23+H24+H25+H26+H27</f>
        <v>0</v>
      </c>
    </row>
    <row r="29" spans="1:8" s="9" customFormat="1" ht="15" customHeight="1" x14ac:dyDescent="0.3">
      <c r="A29" s="79" t="s">
        <v>287</v>
      </c>
      <c r="B29" s="79"/>
      <c r="C29" s="79"/>
      <c r="D29" s="79"/>
      <c r="E29" s="79"/>
      <c r="F29" s="79"/>
      <c r="G29" s="79"/>
      <c r="H29" s="79"/>
    </row>
    <row r="30" spans="1:8" s="3" customFormat="1" ht="15" customHeight="1" x14ac:dyDescent="0.3">
      <c r="A30" s="32">
        <v>1</v>
      </c>
      <c r="B30" s="29" t="s">
        <v>485</v>
      </c>
      <c r="C30" s="40" t="s">
        <v>487</v>
      </c>
      <c r="D30" s="39" t="s">
        <v>228</v>
      </c>
      <c r="E30" s="13" t="s">
        <v>21</v>
      </c>
      <c r="F30" s="13"/>
      <c r="G30" s="42">
        <v>290</v>
      </c>
      <c r="H30" s="13">
        <f>F30*G30</f>
        <v>0</v>
      </c>
    </row>
    <row r="31" spans="1:8" s="3" customFormat="1" ht="15" customHeight="1" x14ac:dyDescent="0.3">
      <c r="A31" s="32">
        <v>2</v>
      </c>
      <c r="B31" s="29" t="s">
        <v>485</v>
      </c>
      <c r="C31" s="40" t="s">
        <v>487</v>
      </c>
      <c r="D31" s="39" t="s">
        <v>229</v>
      </c>
      <c r="E31" s="13" t="s">
        <v>21</v>
      </c>
      <c r="F31" s="13"/>
      <c r="G31" s="42">
        <v>185</v>
      </c>
      <c r="H31" s="13">
        <f t="shared" ref="H31:H45" si="1">F31*G31</f>
        <v>0</v>
      </c>
    </row>
    <row r="32" spans="1:8" s="3" customFormat="1" ht="15" customHeight="1" x14ac:dyDescent="0.3">
      <c r="A32" s="32">
        <v>3</v>
      </c>
      <c r="B32" s="29" t="s">
        <v>485</v>
      </c>
      <c r="C32" s="40" t="s">
        <v>487</v>
      </c>
      <c r="D32" s="39" t="s">
        <v>230</v>
      </c>
      <c r="E32" s="38" t="s">
        <v>29</v>
      </c>
      <c r="F32" s="13"/>
      <c r="G32" s="42">
        <v>200</v>
      </c>
      <c r="H32" s="13">
        <f t="shared" si="1"/>
        <v>0</v>
      </c>
    </row>
    <row r="33" spans="1:8" s="14" customFormat="1" ht="15" customHeight="1" x14ac:dyDescent="0.3">
      <c r="A33" s="32">
        <v>4</v>
      </c>
      <c r="B33" s="29" t="s">
        <v>485</v>
      </c>
      <c r="C33" s="40" t="s">
        <v>487</v>
      </c>
      <c r="D33" s="58" t="s">
        <v>231</v>
      </c>
      <c r="E33" s="59" t="s">
        <v>21</v>
      </c>
      <c r="F33" s="59"/>
      <c r="G33" s="60">
        <v>260</v>
      </c>
      <c r="H33" s="13">
        <f t="shared" si="1"/>
        <v>0</v>
      </c>
    </row>
    <row r="34" spans="1:8" s="14" customFormat="1" ht="15" customHeight="1" x14ac:dyDescent="0.3">
      <c r="A34" s="32">
        <v>5</v>
      </c>
      <c r="B34" s="29" t="s">
        <v>485</v>
      </c>
      <c r="C34" s="40" t="s">
        <v>487</v>
      </c>
      <c r="D34" s="58" t="s">
        <v>232</v>
      </c>
      <c r="E34" s="59" t="s">
        <v>21</v>
      </c>
      <c r="F34" s="59"/>
      <c r="G34" s="60">
        <v>290</v>
      </c>
      <c r="H34" s="13">
        <f t="shared" si="1"/>
        <v>0</v>
      </c>
    </row>
    <row r="35" spans="1:8" s="14" customFormat="1" ht="15" customHeight="1" x14ac:dyDescent="0.3">
      <c r="A35" s="32">
        <v>6</v>
      </c>
      <c r="B35" s="29" t="s">
        <v>485</v>
      </c>
      <c r="C35" s="40" t="s">
        <v>487</v>
      </c>
      <c r="D35" s="58" t="s">
        <v>233</v>
      </c>
      <c r="E35" s="59" t="s">
        <v>21</v>
      </c>
      <c r="F35" s="59"/>
      <c r="G35" s="60">
        <v>50</v>
      </c>
      <c r="H35" s="13">
        <f t="shared" si="1"/>
        <v>0</v>
      </c>
    </row>
    <row r="36" spans="1:8" s="14" customFormat="1" ht="15" customHeight="1" x14ac:dyDescent="0.3">
      <c r="A36" s="32">
        <v>7</v>
      </c>
      <c r="B36" s="29" t="s">
        <v>485</v>
      </c>
      <c r="C36" s="40" t="s">
        <v>487</v>
      </c>
      <c r="D36" s="58" t="s">
        <v>234</v>
      </c>
      <c r="E36" s="59" t="s">
        <v>21</v>
      </c>
      <c r="F36" s="59"/>
      <c r="G36" s="60">
        <v>90</v>
      </c>
      <c r="H36" s="13">
        <f t="shared" si="1"/>
        <v>0</v>
      </c>
    </row>
    <row r="37" spans="1:8" s="14" customFormat="1" ht="15" customHeight="1" x14ac:dyDescent="0.3">
      <c r="A37" s="32">
        <v>8</v>
      </c>
      <c r="B37" s="29" t="s">
        <v>485</v>
      </c>
      <c r="C37" s="40" t="s">
        <v>487</v>
      </c>
      <c r="D37" s="58" t="s">
        <v>235</v>
      </c>
      <c r="E37" s="59" t="s">
        <v>21</v>
      </c>
      <c r="F37" s="59"/>
      <c r="G37" s="60">
        <v>105</v>
      </c>
      <c r="H37" s="13">
        <f t="shared" si="1"/>
        <v>0</v>
      </c>
    </row>
    <row r="38" spans="1:8" s="14" customFormat="1" ht="15" customHeight="1" x14ac:dyDescent="0.3">
      <c r="A38" s="32">
        <v>9</v>
      </c>
      <c r="B38" s="29" t="s">
        <v>485</v>
      </c>
      <c r="C38" s="40" t="s">
        <v>487</v>
      </c>
      <c r="D38" s="58" t="s">
        <v>236</v>
      </c>
      <c r="E38" s="59" t="s">
        <v>21</v>
      </c>
      <c r="F38" s="59"/>
      <c r="G38" s="60">
        <v>100</v>
      </c>
      <c r="H38" s="13">
        <f t="shared" si="1"/>
        <v>0</v>
      </c>
    </row>
    <row r="39" spans="1:8" s="14" customFormat="1" ht="15" customHeight="1" x14ac:dyDescent="0.3">
      <c r="A39" s="32">
        <v>10</v>
      </c>
      <c r="B39" s="29" t="s">
        <v>485</v>
      </c>
      <c r="C39" s="40" t="s">
        <v>487</v>
      </c>
      <c r="D39" s="58" t="s">
        <v>237</v>
      </c>
      <c r="E39" s="59" t="s">
        <v>21</v>
      </c>
      <c r="F39" s="59"/>
      <c r="G39" s="60">
        <v>60</v>
      </c>
      <c r="H39" s="13">
        <f t="shared" si="1"/>
        <v>0</v>
      </c>
    </row>
    <row r="40" spans="1:8" s="14" customFormat="1" ht="15" customHeight="1" x14ac:dyDescent="0.3">
      <c r="A40" s="32">
        <v>11</v>
      </c>
      <c r="B40" s="29" t="s">
        <v>485</v>
      </c>
      <c r="C40" s="40" t="s">
        <v>487</v>
      </c>
      <c r="D40" s="58" t="s">
        <v>238</v>
      </c>
      <c r="E40" s="59" t="s">
        <v>21</v>
      </c>
      <c r="F40" s="59"/>
      <c r="G40" s="60">
        <v>100</v>
      </c>
      <c r="H40" s="13">
        <f t="shared" si="1"/>
        <v>0</v>
      </c>
    </row>
    <row r="41" spans="1:8" s="14" customFormat="1" ht="15" customHeight="1" x14ac:dyDescent="0.3">
      <c r="A41" s="32">
        <v>12</v>
      </c>
      <c r="B41" s="29" t="s">
        <v>485</v>
      </c>
      <c r="C41" s="40" t="s">
        <v>487</v>
      </c>
      <c r="D41" s="58" t="s">
        <v>239</v>
      </c>
      <c r="E41" s="59" t="s">
        <v>21</v>
      </c>
      <c r="F41" s="59"/>
      <c r="G41" s="60">
        <v>140</v>
      </c>
      <c r="H41" s="13">
        <f t="shared" si="1"/>
        <v>0</v>
      </c>
    </row>
    <row r="42" spans="1:8" s="14" customFormat="1" ht="15" customHeight="1" x14ac:dyDescent="0.3">
      <c r="A42" s="32">
        <v>13</v>
      </c>
      <c r="B42" s="29" t="s">
        <v>485</v>
      </c>
      <c r="C42" s="40" t="s">
        <v>487</v>
      </c>
      <c r="D42" s="58" t="s">
        <v>240</v>
      </c>
      <c r="E42" s="59" t="s">
        <v>21</v>
      </c>
      <c r="F42" s="59"/>
      <c r="G42" s="60">
        <v>85</v>
      </c>
      <c r="H42" s="13">
        <f t="shared" si="1"/>
        <v>0</v>
      </c>
    </row>
    <row r="43" spans="1:8" s="14" customFormat="1" ht="15" customHeight="1" x14ac:dyDescent="0.3">
      <c r="A43" s="32">
        <v>14</v>
      </c>
      <c r="B43" s="29" t="s">
        <v>485</v>
      </c>
      <c r="C43" s="40" t="s">
        <v>487</v>
      </c>
      <c r="D43" s="58" t="s">
        <v>22</v>
      </c>
      <c r="E43" s="59" t="s">
        <v>29</v>
      </c>
      <c r="F43" s="59"/>
      <c r="G43" s="60">
        <v>30</v>
      </c>
      <c r="H43" s="13">
        <f t="shared" si="1"/>
        <v>0</v>
      </c>
    </row>
    <row r="44" spans="1:8" s="14" customFormat="1" ht="15" customHeight="1" x14ac:dyDescent="0.3">
      <c r="A44" s="32">
        <v>15</v>
      </c>
      <c r="B44" s="29" t="s">
        <v>485</v>
      </c>
      <c r="C44" s="40" t="s">
        <v>487</v>
      </c>
      <c r="D44" s="58" t="s">
        <v>241</v>
      </c>
      <c r="E44" s="59" t="s">
        <v>29</v>
      </c>
      <c r="F44" s="59"/>
      <c r="G44" s="60">
        <v>285</v>
      </c>
      <c r="H44" s="13">
        <f>F44*G44</f>
        <v>0</v>
      </c>
    </row>
    <row r="45" spans="1:8" s="14" customFormat="1" ht="15" customHeight="1" x14ac:dyDescent="0.3">
      <c r="A45" s="32">
        <v>16</v>
      </c>
      <c r="B45" s="29" t="s">
        <v>485</v>
      </c>
      <c r="C45" s="40" t="s">
        <v>487</v>
      </c>
      <c r="D45" s="58" t="s">
        <v>24</v>
      </c>
      <c r="E45" s="59" t="s">
        <v>29</v>
      </c>
      <c r="F45" s="59"/>
      <c r="G45" s="60">
        <v>130</v>
      </c>
      <c r="H45" s="13">
        <f t="shared" si="1"/>
        <v>0</v>
      </c>
    </row>
    <row r="46" spans="1:8" s="3" customFormat="1" ht="15" customHeight="1" x14ac:dyDescent="0.3">
      <c r="A46" s="80" t="s">
        <v>35</v>
      </c>
      <c r="B46" s="80"/>
      <c r="C46" s="80"/>
      <c r="D46" s="80"/>
      <c r="E46" s="80"/>
      <c r="F46" s="80"/>
      <c r="G46" s="80"/>
      <c r="H46" s="19">
        <f>H30+H31+H32+H33+H34+H35+H36+H37+H38+H39+H40+H41+H42+H43+H44+H45</f>
        <v>0</v>
      </c>
    </row>
    <row r="47" spans="1:8" s="9" customFormat="1" ht="15" customHeight="1" x14ac:dyDescent="0.3">
      <c r="A47" s="79" t="s">
        <v>286</v>
      </c>
      <c r="B47" s="79"/>
      <c r="C47" s="79"/>
      <c r="D47" s="79"/>
      <c r="E47" s="79"/>
      <c r="F47" s="79"/>
      <c r="G47" s="79"/>
      <c r="H47" s="79"/>
    </row>
    <row r="48" spans="1:8" s="9" customFormat="1" ht="15" customHeight="1" x14ac:dyDescent="0.3">
      <c r="A48" s="33">
        <v>1</v>
      </c>
      <c r="B48" s="37" t="s">
        <v>485</v>
      </c>
      <c r="C48" s="41" t="s">
        <v>488</v>
      </c>
      <c r="D48" s="39" t="s">
        <v>242</v>
      </c>
      <c r="E48" s="13" t="s">
        <v>23</v>
      </c>
      <c r="F48" s="13"/>
      <c r="G48" s="42">
        <v>350</v>
      </c>
      <c r="H48" s="13">
        <f>F48*G48</f>
        <v>0</v>
      </c>
    </row>
    <row r="49" spans="1:8" s="9" customFormat="1" ht="15" customHeight="1" x14ac:dyDescent="0.3">
      <c r="A49" s="33">
        <v>2</v>
      </c>
      <c r="B49" s="37" t="s">
        <v>485</v>
      </c>
      <c r="C49" s="41" t="s">
        <v>488</v>
      </c>
      <c r="D49" s="39" t="s">
        <v>243</v>
      </c>
      <c r="E49" s="13" t="s">
        <v>23</v>
      </c>
      <c r="F49" s="13"/>
      <c r="G49" s="42">
        <v>250</v>
      </c>
      <c r="H49" s="13">
        <f t="shared" ref="H49:H59" si="2">F49*G49</f>
        <v>0</v>
      </c>
    </row>
    <row r="50" spans="1:8" s="9" customFormat="1" ht="15" customHeight="1" x14ac:dyDescent="0.3">
      <c r="A50" s="33">
        <v>3</v>
      </c>
      <c r="B50" s="37" t="s">
        <v>485</v>
      </c>
      <c r="C50" s="41" t="s">
        <v>488</v>
      </c>
      <c r="D50" s="39" t="s">
        <v>244</v>
      </c>
      <c r="E50" s="13" t="s">
        <v>23</v>
      </c>
      <c r="F50" s="13"/>
      <c r="G50" s="42">
        <v>1000</v>
      </c>
      <c r="H50" s="13">
        <f t="shared" si="2"/>
        <v>0</v>
      </c>
    </row>
    <row r="51" spans="1:8" s="9" customFormat="1" ht="15" customHeight="1" x14ac:dyDescent="0.3">
      <c r="A51" s="33">
        <v>4</v>
      </c>
      <c r="B51" s="37" t="s">
        <v>485</v>
      </c>
      <c r="C51" s="41" t="s">
        <v>488</v>
      </c>
      <c r="D51" s="39" t="s">
        <v>245</v>
      </c>
      <c r="E51" s="13" t="s">
        <v>21</v>
      </c>
      <c r="F51" s="13"/>
      <c r="G51" s="42">
        <v>1200</v>
      </c>
      <c r="H51" s="13">
        <f t="shared" si="2"/>
        <v>0</v>
      </c>
    </row>
    <row r="52" spans="1:8" s="9" customFormat="1" ht="15" customHeight="1" x14ac:dyDescent="0.3">
      <c r="A52" s="33">
        <v>5</v>
      </c>
      <c r="B52" s="37" t="s">
        <v>485</v>
      </c>
      <c r="C52" s="41" t="s">
        <v>488</v>
      </c>
      <c r="D52" s="39" t="s">
        <v>246</v>
      </c>
      <c r="E52" s="13" t="s">
        <v>21</v>
      </c>
      <c r="F52" s="13"/>
      <c r="G52" s="42">
        <v>1400</v>
      </c>
      <c r="H52" s="13">
        <f t="shared" si="2"/>
        <v>0</v>
      </c>
    </row>
    <row r="53" spans="1:8" s="3" customFormat="1" ht="15" customHeight="1" x14ac:dyDescent="0.3">
      <c r="A53" s="33">
        <v>6</v>
      </c>
      <c r="B53" s="37" t="s">
        <v>485</v>
      </c>
      <c r="C53" s="41" t="s">
        <v>488</v>
      </c>
      <c r="D53" s="39" t="s">
        <v>247</v>
      </c>
      <c r="E53" s="13" t="s">
        <v>21</v>
      </c>
      <c r="F53" s="13"/>
      <c r="G53" s="42">
        <v>160</v>
      </c>
      <c r="H53" s="13">
        <f t="shared" si="2"/>
        <v>0</v>
      </c>
    </row>
    <row r="54" spans="1:8" s="3" customFormat="1" ht="15" customHeight="1" x14ac:dyDescent="0.3">
      <c r="A54" s="33">
        <v>7</v>
      </c>
      <c r="B54" s="37" t="s">
        <v>485</v>
      </c>
      <c r="C54" s="41" t="s">
        <v>488</v>
      </c>
      <c r="D54" s="39" t="s">
        <v>248</v>
      </c>
      <c r="E54" s="13" t="s">
        <v>23</v>
      </c>
      <c r="F54" s="13"/>
      <c r="G54" s="42">
        <v>185</v>
      </c>
      <c r="H54" s="13">
        <f t="shared" si="2"/>
        <v>0</v>
      </c>
    </row>
    <row r="55" spans="1:8" s="9" customFormat="1" ht="15" customHeight="1" x14ac:dyDescent="0.3">
      <c r="A55" s="31">
        <v>8</v>
      </c>
      <c r="B55" s="30" t="s">
        <v>485</v>
      </c>
      <c r="C55" s="48" t="s">
        <v>488</v>
      </c>
      <c r="D55" s="39" t="s">
        <v>249</v>
      </c>
      <c r="E55" s="13" t="s">
        <v>23</v>
      </c>
      <c r="F55" s="13"/>
      <c r="G55" s="42">
        <v>120</v>
      </c>
      <c r="H55" s="13">
        <f t="shared" si="2"/>
        <v>0</v>
      </c>
    </row>
    <row r="56" spans="1:8" s="9" customFormat="1" ht="15" customHeight="1" x14ac:dyDescent="0.3">
      <c r="A56" s="33">
        <v>9</v>
      </c>
      <c r="B56" s="37" t="s">
        <v>485</v>
      </c>
      <c r="C56" s="41" t="s">
        <v>488</v>
      </c>
      <c r="D56" s="39" t="s">
        <v>250</v>
      </c>
      <c r="E56" s="13" t="s">
        <v>23</v>
      </c>
      <c r="F56" s="13"/>
      <c r="G56" s="42">
        <v>170</v>
      </c>
      <c r="H56" s="13">
        <f t="shared" si="2"/>
        <v>0</v>
      </c>
    </row>
    <row r="57" spans="1:8" s="9" customFormat="1" ht="15" customHeight="1" x14ac:dyDescent="0.3">
      <c r="A57" s="33">
        <v>10</v>
      </c>
      <c r="B57" s="37" t="s">
        <v>485</v>
      </c>
      <c r="C57" s="41" t="s">
        <v>488</v>
      </c>
      <c r="D57" s="39" t="s">
        <v>251</v>
      </c>
      <c r="E57" s="13" t="s">
        <v>21</v>
      </c>
      <c r="F57" s="13"/>
      <c r="G57" s="42">
        <v>50</v>
      </c>
      <c r="H57" s="13">
        <f t="shared" si="2"/>
        <v>0</v>
      </c>
    </row>
    <row r="58" spans="1:8" s="9" customFormat="1" ht="15" customHeight="1" x14ac:dyDescent="0.3">
      <c r="A58" s="33">
        <v>11</v>
      </c>
      <c r="B58" s="37" t="s">
        <v>485</v>
      </c>
      <c r="C58" s="41" t="s">
        <v>488</v>
      </c>
      <c r="D58" s="39" t="s">
        <v>252</v>
      </c>
      <c r="E58" s="13" t="s">
        <v>32</v>
      </c>
      <c r="F58" s="13"/>
      <c r="G58" s="42">
        <v>1010</v>
      </c>
      <c r="H58" s="13">
        <f t="shared" si="2"/>
        <v>0</v>
      </c>
    </row>
    <row r="59" spans="1:8" s="9" customFormat="1" ht="15" customHeight="1" x14ac:dyDescent="0.3">
      <c r="A59" s="33">
        <v>12</v>
      </c>
      <c r="B59" s="37" t="s">
        <v>485</v>
      </c>
      <c r="C59" s="41" t="s">
        <v>488</v>
      </c>
      <c r="D59" s="39" t="s">
        <v>253</v>
      </c>
      <c r="E59" s="13" t="s">
        <v>23</v>
      </c>
      <c r="F59" s="13"/>
      <c r="G59" s="42">
        <v>80</v>
      </c>
      <c r="H59" s="13">
        <f t="shared" si="2"/>
        <v>0</v>
      </c>
    </row>
    <row r="60" spans="1:8" s="9" customFormat="1" ht="15" customHeight="1" x14ac:dyDescent="0.3">
      <c r="A60" s="80" t="s">
        <v>35</v>
      </c>
      <c r="B60" s="80"/>
      <c r="C60" s="80"/>
      <c r="D60" s="80"/>
      <c r="E60" s="80"/>
      <c r="F60" s="80"/>
      <c r="G60" s="80"/>
      <c r="H60" s="19">
        <f>H48+H49+H50+H51+H52+H53+H54+H55+H56+H57+H58+H59</f>
        <v>0</v>
      </c>
    </row>
    <row r="61" spans="1:8" s="9" customFormat="1" ht="15" customHeight="1" x14ac:dyDescent="0.3">
      <c r="A61" s="79" t="s">
        <v>285</v>
      </c>
      <c r="B61" s="79"/>
      <c r="C61" s="79"/>
      <c r="D61" s="79"/>
      <c r="E61" s="79"/>
      <c r="F61" s="79"/>
      <c r="G61" s="79"/>
      <c r="H61" s="79"/>
    </row>
    <row r="62" spans="1:8" s="9" customFormat="1" ht="15" customHeight="1" x14ac:dyDescent="0.3">
      <c r="A62" s="33">
        <v>1</v>
      </c>
      <c r="B62" s="37" t="s">
        <v>485</v>
      </c>
      <c r="C62" s="41" t="s">
        <v>489</v>
      </c>
      <c r="D62" s="39" t="s">
        <v>254</v>
      </c>
      <c r="E62" s="13" t="s">
        <v>25</v>
      </c>
      <c r="F62" s="13"/>
      <c r="G62" s="13">
        <v>460</v>
      </c>
      <c r="H62" s="13">
        <f>F62*G62</f>
        <v>0</v>
      </c>
    </row>
    <row r="63" spans="1:8" s="9" customFormat="1" ht="15" customHeight="1" x14ac:dyDescent="0.3">
      <c r="A63" s="33">
        <v>2</v>
      </c>
      <c r="B63" s="37" t="s">
        <v>485</v>
      </c>
      <c r="C63" s="41" t="s">
        <v>489</v>
      </c>
      <c r="D63" s="39" t="s">
        <v>255</v>
      </c>
      <c r="E63" s="13" t="s">
        <v>25</v>
      </c>
      <c r="F63" s="13"/>
      <c r="G63" s="13">
        <v>230</v>
      </c>
      <c r="H63" s="13">
        <f t="shared" ref="H63:H81" si="3">F63*G63</f>
        <v>0</v>
      </c>
    </row>
    <row r="64" spans="1:8" s="3" customFormat="1" ht="15" customHeight="1" x14ac:dyDescent="0.3">
      <c r="A64" s="33">
        <v>3</v>
      </c>
      <c r="B64" s="37" t="s">
        <v>485</v>
      </c>
      <c r="C64" s="41" t="s">
        <v>489</v>
      </c>
      <c r="D64" s="39" t="s">
        <v>256</v>
      </c>
      <c r="E64" s="13" t="s">
        <v>25</v>
      </c>
      <c r="F64" s="13"/>
      <c r="G64" s="13">
        <v>500</v>
      </c>
      <c r="H64" s="13">
        <f t="shared" si="3"/>
        <v>0</v>
      </c>
    </row>
    <row r="65" spans="1:8" s="3" customFormat="1" ht="15" customHeight="1" x14ac:dyDescent="0.3">
      <c r="A65" s="33">
        <v>4</v>
      </c>
      <c r="B65" s="37" t="s">
        <v>485</v>
      </c>
      <c r="C65" s="41" t="s">
        <v>489</v>
      </c>
      <c r="D65" s="39" t="s">
        <v>257</v>
      </c>
      <c r="E65" s="13" t="s">
        <v>25</v>
      </c>
      <c r="F65" s="13"/>
      <c r="G65" s="13">
        <v>560</v>
      </c>
      <c r="H65" s="13">
        <f t="shared" si="3"/>
        <v>0</v>
      </c>
    </row>
    <row r="66" spans="1:8" s="3" customFormat="1" ht="15" customHeight="1" x14ac:dyDescent="0.3">
      <c r="A66" s="33">
        <v>5</v>
      </c>
      <c r="B66" s="37" t="s">
        <v>485</v>
      </c>
      <c r="C66" s="41" t="s">
        <v>489</v>
      </c>
      <c r="D66" s="39" t="s">
        <v>258</v>
      </c>
      <c r="E66" s="13" t="s">
        <v>25</v>
      </c>
      <c r="F66" s="13"/>
      <c r="G66" s="13">
        <v>500</v>
      </c>
      <c r="H66" s="13">
        <f t="shared" si="3"/>
        <v>0</v>
      </c>
    </row>
    <row r="67" spans="1:8" s="3" customFormat="1" ht="15" customHeight="1" x14ac:dyDescent="0.3">
      <c r="A67" s="33">
        <v>6</v>
      </c>
      <c r="B67" s="37" t="s">
        <v>485</v>
      </c>
      <c r="C67" s="41" t="s">
        <v>489</v>
      </c>
      <c r="D67" s="39" t="s">
        <v>259</v>
      </c>
      <c r="E67" s="13" t="s">
        <v>25</v>
      </c>
      <c r="F67" s="13"/>
      <c r="G67" s="13">
        <v>370</v>
      </c>
      <c r="H67" s="13">
        <f t="shared" si="3"/>
        <v>0</v>
      </c>
    </row>
    <row r="68" spans="1:8" s="3" customFormat="1" ht="15" customHeight="1" x14ac:dyDescent="0.3">
      <c r="A68" s="33">
        <v>7</v>
      </c>
      <c r="B68" s="37" t="s">
        <v>485</v>
      </c>
      <c r="C68" s="41" t="s">
        <v>489</v>
      </c>
      <c r="D68" s="39" t="s">
        <v>260</v>
      </c>
      <c r="E68" s="13" t="s">
        <v>25</v>
      </c>
      <c r="F68" s="13"/>
      <c r="G68" s="13">
        <v>720</v>
      </c>
      <c r="H68" s="13">
        <f t="shared" si="3"/>
        <v>0</v>
      </c>
    </row>
    <row r="69" spans="1:8" s="3" customFormat="1" ht="15" customHeight="1" x14ac:dyDescent="0.3">
      <c r="A69" s="33">
        <v>8</v>
      </c>
      <c r="B69" s="37" t="s">
        <v>485</v>
      </c>
      <c r="C69" s="41" t="s">
        <v>489</v>
      </c>
      <c r="D69" s="39" t="s">
        <v>261</v>
      </c>
      <c r="E69" s="38" t="s">
        <v>25</v>
      </c>
      <c r="F69" s="13"/>
      <c r="G69" s="13">
        <v>620</v>
      </c>
      <c r="H69" s="13">
        <f t="shared" si="3"/>
        <v>0</v>
      </c>
    </row>
    <row r="70" spans="1:8" s="3" customFormat="1" ht="15" customHeight="1" x14ac:dyDescent="0.3">
      <c r="A70" s="33">
        <v>9</v>
      </c>
      <c r="B70" s="37" t="s">
        <v>485</v>
      </c>
      <c r="C70" s="41" t="s">
        <v>489</v>
      </c>
      <c r="D70" s="39" t="s">
        <v>26</v>
      </c>
      <c r="E70" s="38" t="s">
        <v>25</v>
      </c>
      <c r="F70" s="13"/>
      <c r="G70" s="13">
        <v>1130</v>
      </c>
      <c r="H70" s="13">
        <f t="shared" si="3"/>
        <v>0</v>
      </c>
    </row>
    <row r="71" spans="1:8" s="9" customFormat="1" ht="15" customHeight="1" x14ac:dyDescent="0.3">
      <c r="A71" s="33">
        <v>10</v>
      </c>
      <c r="B71" s="37" t="s">
        <v>485</v>
      </c>
      <c r="C71" s="41" t="s">
        <v>489</v>
      </c>
      <c r="D71" s="39" t="s">
        <v>27</v>
      </c>
      <c r="E71" s="13" t="s">
        <v>32</v>
      </c>
      <c r="F71" s="13"/>
      <c r="G71" s="13">
        <v>1440</v>
      </c>
      <c r="H71" s="13">
        <f t="shared" si="3"/>
        <v>0</v>
      </c>
    </row>
    <row r="72" spans="1:8" s="3" customFormat="1" ht="15" customHeight="1" x14ac:dyDescent="0.3">
      <c r="A72" s="33">
        <v>11</v>
      </c>
      <c r="B72" s="37" t="s">
        <v>485</v>
      </c>
      <c r="C72" s="41" t="s">
        <v>489</v>
      </c>
      <c r="D72" s="39" t="s">
        <v>262</v>
      </c>
      <c r="E72" s="38" t="s">
        <v>25</v>
      </c>
      <c r="F72" s="13"/>
      <c r="G72" s="13">
        <v>300</v>
      </c>
      <c r="H72" s="13">
        <f t="shared" si="3"/>
        <v>0</v>
      </c>
    </row>
    <row r="73" spans="1:8" s="3" customFormat="1" ht="15" customHeight="1" x14ac:dyDescent="0.3">
      <c r="A73" s="33">
        <v>12</v>
      </c>
      <c r="B73" s="37" t="s">
        <v>485</v>
      </c>
      <c r="C73" s="41" t="s">
        <v>489</v>
      </c>
      <c r="D73" s="39" t="s">
        <v>263</v>
      </c>
      <c r="E73" s="38" t="s">
        <v>25</v>
      </c>
      <c r="F73" s="13"/>
      <c r="G73" s="13">
        <v>300</v>
      </c>
      <c r="H73" s="13">
        <f t="shared" si="3"/>
        <v>0</v>
      </c>
    </row>
    <row r="74" spans="1:8" s="3" customFormat="1" ht="15" customHeight="1" x14ac:dyDescent="0.3">
      <c r="A74" s="33">
        <v>13</v>
      </c>
      <c r="B74" s="37" t="s">
        <v>485</v>
      </c>
      <c r="C74" s="41" t="s">
        <v>489</v>
      </c>
      <c r="D74" s="39" t="s">
        <v>264</v>
      </c>
      <c r="E74" s="38" t="s">
        <v>25</v>
      </c>
      <c r="F74" s="13"/>
      <c r="G74" s="13">
        <v>250</v>
      </c>
      <c r="H74" s="13">
        <f t="shared" si="3"/>
        <v>0</v>
      </c>
    </row>
    <row r="75" spans="1:8" s="3" customFormat="1" ht="15" customHeight="1" x14ac:dyDescent="0.3">
      <c r="A75" s="33">
        <v>14</v>
      </c>
      <c r="B75" s="37" t="s">
        <v>485</v>
      </c>
      <c r="C75" s="41" t="s">
        <v>489</v>
      </c>
      <c r="D75" s="39" t="s">
        <v>265</v>
      </c>
      <c r="E75" s="38" t="s">
        <v>25</v>
      </c>
      <c r="F75" s="13"/>
      <c r="G75" s="13">
        <v>500</v>
      </c>
      <c r="H75" s="13">
        <f t="shared" si="3"/>
        <v>0</v>
      </c>
    </row>
    <row r="76" spans="1:8" s="3" customFormat="1" ht="15" customHeight="1" x14ac:dyDescent="0.3">
      <c r="A76" s="33">
        <v>15</v>
      </c>
      <c r="B76" s="37" t="s">
        <v>485</v>
      </c>
      <c r="C76" s="41" t="s">
        <v>489</v>
      </c>
      <c r="D76" s="39" t="s">
        <v>266</v>
      </c>
      <c r="E76" s="38" t="s">
        <v>25</v>
      </c>
      <c r="F76" s="13"/>
      <c r="G76" s="13">
        <v>520</v>
      </c>
      <c r="H76" s="13">
        <f t="shared" si="3"/>
        <v>0</v>
      </c>
    </row>
    <row r="77" spans="1:8" s="3" customFormat="1" ht="15" customHeight="1" x14ac:dyDescent="0.3">
      <c r="A77" s="33">
        <v>16</v>
      </c>
      <c r="B77" s="37" t="s">
        <v>485</v>
      </c>
      <c r="C77" s="41" t="s">
        <v>489</v>
      </c>
      <c r="D77" s="39" t="s">
        <v>267</v>
      </c>
      <c r="E77" s="38" t="s">
        <v>25</v>
      </c>
      <c r="F77" s="13"/>
      <c r="G77" s="13">
        <v>350</v>
      </c>
      <c r="H77" s="13">
        <f t="shared" si="3"/>
        <v>0</v>
      </c>
    </row>
    <row r="78" spans="1:8" s="3" customFormat="1" ht="15" customHeight="1" x14ac:dyDescent="0.3">
      <c r="A78" s="33">
        <v>17</v>
      </c>
      <c r="B78" s="37" t="s">
        <v>485</v>
      </c>
      <c r="C78" s="41" t="s">
        <v>489</v>
      </c>
      <c r="D78" s="39" t="s">
        <v>268</v>
      </c>
      <c r="E78" s="38" t="s">
        <v>29</v>
      </c>
      <c r="F78" s="13"/>
      <c r="G78" s="13">
        <v>240</v>
      </c>
      <c r="H78" s="13">
        <f t="shared" si="3"/>
        <v>0</v>
      </c>
    </row>
    <row r="79" spans="1:8" s="3" customFormat="1" ht="15" customHeight="1" x14ac:dyDescent="0.3">
      <c r="A79" s="33">
        <v>18</v>
      </c>
      <c r="B79" s="37" t="s">
        <v>485</v>
      </c>
      <c r="C79" s="41" t="s">
        <v>489</v>
      </c>
      <c r="D79" s="39" t="s">
        <v>269</v>
      </c>
      <c r="E79" s="38" t="s">
        <v>25</v>
      </c>
      <c r="F79" s="13"/>
      <c r="G79" s="13">
        <v>520</v>
      </c>
      <c r="H79" s="13">
        <f t="shared" si="3"/>
        <v>0</v>
      </c>
    </row>
    <row r="80" spans="1:8" s="3" customFormat="1" ht="15" customHeight="1" x14ac:dyDescent="0.3">
      <c r="A80" s="33">
        <v>19</v>
      </c>
      <c r="B80" s="37" t="s">
        <v>485</v>
      </c>
      <c r="C80" s="41" t="s">
        <v>489</v>
      </c>
      <c r="D80" s="39" t="s">
        <v>28</v>
      </c>
      <c r="E80" s="38" t="s">
        <v>25</v>
      </c>
      <c r="F80" s="13"/>
      <c r="G80" s="13">
        <v>720</v>
      </c>
      <c r="H80" s="13">
        <f t="shared" si="3"/>
        <v>0</v>
      </c>
    </row>
    <row r="81" spans="1:8" s="3" customFormat="1" ht="15" customHeight="1" x14ac:dyDescent="0.3">
      <c r="A81" s="33">
        <v>20</v>
      </c>
      <c r="B81" s="37" t="s">
        <v>485</v>
      </c>
      <c r="C81" s="41" t="s">
        <v>489</v>
      </c>
      <c r="D81" s="39" t="s">
        <v>270</v>
      </c>
      <c r="E81" s="38" t="s">
        <v>29</v>
      </c>
      <c r="F81" s="13"/>
      <c r="G81" s="13">
        <v>40</v>
      </c>
      <c r="H81" s="13">
        <f t="shared" si="3"/>
        <v>0</v>
      </c>
    </row>
    <row r="82" spans="1:8" s="9" customFormat="1" ht="15" customHeight="1" x14ac:dyDescent="0.3">
      <c r="A82" s="80" t="s">
        <v>35</v>
      </c>
      <c r="B82" s="80"/>
      <c r="C82" s="80"/>
      <c r="D82" s="80"/>
      <c r="E82" s="80"/>
      <c r="F82" s="80"/>
      <c r="G82" s="80"/>
      <c r="H82" s="19">
        <f>H62+H63+H64+H65+H66+H67+H68+H69+H70+H71+H72+H73+H74+H75+H76+H77+H78+H79+H80+H81</f>
        <v>0</v>
      </c>
    </row>
    <row r="83" spans="1:8" s="9" customFormat="1" ht="15" customHeight="1" x14ac:dyDescent="0.3">
      <c r="A83" s="79" t="s">
        <v>271</v>
      </c>
      <c r="B83" s="79"/>
      <c r="C83" s="79"/>
      <c r="D83" s="79"/>
      <c r="E83" s="79"/>
      <c r="F83" s="79"/>
      <c r="G83" s="79"/>
      <c r="H83" s="79"/>
    </row>
    <row r="84" spans="1:8" s="3" customFormat="1" ht="15" customHeight="1" x14ac:dyDescent="0.3">
      <c r="A84" s="33">
        <v>1</v>
      </c>
      <c r="B84" s="37" t="s">
        <v>485</v>
      </c>
      <c r="C84" s="41" t="s">
        <v>490</v>
      </c>
      <c r="D84" s="39" t="s">
        <v>30</v>
      </c>
      <c r="E84" s="38" t="s">
        <v>25</v>
      </c>
      <c r="F84" s="13"/>
      <c r="G84" s="13">
        <v>80</v>
      </c>
      <c r="H84" s="13">
        <f>F84*G84</f>
        <v>0</v>
      </c>
    </row>
    <row r="85" spans="1:8" s="9" customFormat="1" ht="15" customHeight="1" x14ac:dyDescent="0.3">
      <c r="A85" s="33">
        <v>2</v>
      </c>
      <c r="B85" s="37" t="s">
        <v>485</v>
      </c>
      <c r="C85" s="41" t="s">
        <v>490</v>
      </c>
      <c r="D85" s="39" t="s">
        <v>31</v>
      </c>
      <c r="E85" s="13" t="s">
        <v>32</v>
      </c>
      <c r="F85" s="13"/>
      <c r="G85" s="13">
        <v>150</v>
      </c>
      <c r="H85" s="13">
        <f t="shared" ref="H85:H94" si="4">F85*G85</f>
        <v>0</v>
      </c>
    </row>
    <row r="86" spans="1:8" s="3" customFormat="1" ht="15" customHeight="1" x14ac:dyDescent="0.3">
      <c r="A86" s="33">
        <v>3</v>
      </c>
      <c r="B86" s="37" t="s">
        <v>485</v>
      </c>
      <c r="C86" s="41" t="s">
        <v>490</v>
      </c>
      <c r="D86" s="39" t="s">
        <v>272</v>
      </c>
      <c r="E86" s="38" t="s">
        <v>25</v>
      </c>
      <c r="F86" s="13"/>
      <c r="G86" s="13">
        <v>250</v>
      </c>
      <c r="H86" s="13">
        <f t="shared" si="4"/>
        <v>0</v>
      </c>
    </row>
    <row r="87" spans="1:8" s="3" customFormat="1" ht="15" customHeight="1" x14ac:dyDescent="0.3">
      <c r="A87" s="33">
        <v>4</v>
      </c>
      <c r="B87" s="37" t="s">
        <v>485</v>
      </c>
      <c r="C87" s="41" t="s">
        <v>490</v>
      </c>
      <c r="D87" s="39" t="s">
        <v>273</v>
      </c>
      <c r="E87" s="13" t="s">
        <v>29</v>
      </c>
      <c r="F87" s="13"/>
      <c r="G87" s="13">
        <v>40</v>
      </c>
      <c r="H87" s="13">
        <f t="shared" si="4"/>
        <v>0</v>
      </c>
    </row>
    <row r="88" spans="1:8" s="3" customFormat="1" ht="15" customHeight="1" x14ac:dyDescent="0.3">
      <c r="A88" s="33">
        <v>5</v>
      </c>
      <c r="B88" s="37" t="s">
        <v>485</v>
      </c>
      <c r="C88" s="41" t="s">
        <v>490</v>
      </c>
      <c r="D88" s="39" t="s">
        <v>274</v>
      </c>
      <c r="E88" s="38" t="s">
        <v>25</v>
      </c>
      <c r="F88" s="13"/>
      <c r="G88" s="13">
        <v>770</v>
      </c>
      <c r="H88" s="13">
        <f t="shared" si="4"/>
        <v>0</v>
      </c>
    </row>
    <row r="89" spans="1:8" s="3" customFormat="1" ht="15" customHeight="1" x14ac:dyDescent="0.3">
      <c r="A89" s="33">
        <v>6</v>
      </c>
      <c r="B89" s="37" t="s">
        <v>485</v>
      </c>
      <c r="C89" s="41" t="s">
        <v>490</v>
      </c>
      <c r="D89" s="39" t="s">
        <v>275</v>
      </c>
      <c r="E89" s="38" t="s">
        <v>25</v>
      </c>
      <c r="F89" s="13"/>
      <c r="G89" s="13">
        <v>100</v>
      </c>
      <c r="H89" s="13">
        <f t="shared" si="4"/>
        <v>0</v>
      </c>
    </row>
    <row r="90" spans="1:8" s="3" customFormat="1" ht="15" customHeight="1" x14ac:dyDescent="0.3">
      <c r="A90" s="33">
        <v>7</v>
      </c>
      <c r="B90" s="37" t="s">
        <v>485</v>
      </c>
      <c r="C90" s="41" t="s">
        <v>490</v>
      </c>
      <c r="D90" s="39" t="s">
        <v>276</v>
      </c>
      <c r="E90" s="38" t="s">
        <v>25</v>
      </c>
      <c r="F90" s="13"/>
      <c r="G90" s="13">
        <v>150</v>
      </c>
      <c r="H90" s="13">
        <f t="shared" si="4"/>
        <v>0</v>
      </c>
    </row>
    <row r="91" spans="1:8" s="3" customFormat="1" ht="15" customHeight="1" x14ac:dyDescent="0.3">
      <c r="A91" s="33">
        <v>8</v>
      </c>
      <c r="B91" s="37" t="s">
        <v>485</v>
      </c>
      <c r="C91" s="41" t="s">
        <v>490</v>
      </c>
      <c r="D91" s="39" t="s">
        <v>277</v>
      </c>
      <c r="E91" s="38" t="s">
        <v>25</v>
      </c>
      <c r="F91" s="13"/>
      <c r="G91" s="13">
        <v>150</v>
      </c>
      <c r="H91" s="13">
        <f t="shared" si="4"/>
        <v>0</v>
      </c>
    </row>
    <row r="92" spans="1:8" s="3" customFormat="1" ht="15" customHeight="1" x14ac:dyDescent="0.3">
      <c r="A92" s="33">
        <v>9</v>
      </c>
      <c r="B92" s="37" t="s">
        <v>485</v>
      </c>
      <c r="C92" s="41" t="s">
        <v>490</v>
      </c>
      <c r="D92" s="39" t="s">
        <v>278</v>
      </c>
      <c r="E92" s="38" t="s">
        <v>25</v>
      </c>
      <c r="F92" s="13"/>
      <c r="G92" s="13">
        <v>630</v>
      </c>
      <c r="H92" s="13">
        <f t="shared" si="4"/>
        <v>0</v>
      </c>
    </row>
    <row r="93" spans="1:8" s="3" customFormat="1" ht="15" customHeight="1" x14ac:dyDescent="0.3">
      <c r="A93" s="33">
        <v>10</v>
      </c>
      <c r="B93" s="37" t="s">
        <v>485</v>
      </c>
      <c r="C93" s="41" t="s">
        <v>490</v>
      </c>
      <c r="D93" s="39" t="s">
        <v>33</v>
      </c>
      <c r="E93" s="13" t="s">
        <v>34</v>
      </c>
      <c r="F93" s="13"/>
      <c r="G93" s="13">
        <v>40</v>
      </c>
      <c r="H93" s="13">
        <f t="shared" si="4"/>
        <v>0</v>
      </c>
    </row>
    <row r="94" spans="1:8" s="3" customFormat="1" ht="15" customHeight="1" x14ac:dyDescent="0.3">
      <c r="A94" s="33">
        <v>11</v>
      </c>
      <c r="B94" s="37" t="s">
        <v>485</v>
      </c>
      <c r="C94" s="41" t="s">
        <v>490</v>
      </c>
      <c r="D94" s="39" t="s">
        <v>279</v>
      </c>
      <c r="E94" s="13" t="s">
        <v>32</v>
      </c>
      <c r="F94" s="13"/>
      <c r="G94" s="13">
        <v>100</v>
      </c>
      <c r="H94" s="13">
        <f t="shared" si="4"/>
        <v>0</v>
      </c>
    </row>
    <row r="95" spans="1:8" s="24" customFormat="1" ht="15" customHeight="1" x14ac:dyDescent="0.3">
      <c r="A95" s="80" t="s">
        <v>35</v>
      </c>
      <c r="B95" s="80"/>
      <c r="C95" s="80"/>
      <c r="D95" s="80"/>
      <c r="E95" s="80"/>
      <c r="F95" s="80"/>
      <c r="G95" s="80"/>
      <c r="H95" s="19">
        <f>H84+H85+H86+H87+H88+H89+H90+H91+H92+H93+H94</f>
        <v>0</v>
      </c>
    </row>
    <row r="96" spans="1:8" s="3" customFormat="1" ht="15" customHeight="1" x14ac:dyDescent="0.3">
      <c r="A96" s="79" t="s">
        <v>462</v>
      </c>
      <c r="B96" s="79"/>
      <c r="C96" s="79"/>
      <c r="D96" s="79"/>
      <c r="E96" s="79"/>
      <c r="F96" s="79"/>
      <c r="G96" s="79"/>
      <c r="H96" s="79"/>
    </row>
    <row r="97" spans="1:8" s="9" customFormat="1" ht="15" customHeight="1" x14ac:dyDescent="0.3">
      <c r="A97" s="61">
        <v>1</v>
      </c>
      <c r="B97" s="62" t="s">
        <v>485</v>
      </c>
      <c r="C97" s="63" t="s">
        <v>491</v>
      </c>
      <c r="D97" s="39" t="s">
        <v>10</v>
      </c>
      <c r="E97" s="38" t="s">
        <v>25</v>
      </c>
      <c r="F97" s="13"/>
      <c r="G97" s="42">
        <v>860</v>
      </c>
      <c r="H97" s="13">
        <f>F97*G97</f>
        <v>0</v>
      </c>
    </row>
    <row r="98" spans="1:8" s="3" customFormat="1" ht="15" customHeight="1" x14ac:dyDescent="0.3">
      <c r="A98" s="33">
        <v>2</v>
      </c>
      <c r="B98" s="37" t="s">
        <v>485</v>
      </c>
      <c r="C98" s="41" t="s">
        <v>491</v>
      </c>
      <c r="D98" s="39" t="s">
        <v>280</v>
      </c>
      <c r="E98" s="38" t="s">
        <v>25</v>
      </c>
      <c r="F98" s="13"/>
      <c r="G98" s="42">
        <v>360</v>
      </c>
      <c r="H98" s="13">
        <f t="shared" ref="H98:H108" si="5">F98*G98</f>
        <v>0</v>
      </c>
    </row>
    <row r="99" spans="1:8" s="3" customFormat="1" ht="15" customHeight="1" x14ac:dyDescent="0.3">
      <c r="A99" s="33">
        <v>3</v>
      </c>
      <c r="B99" s="37" t="s">
        <v>485</v>
      </c>
      <c r="C99" s="41" t="s">
        <v>491</v>
      </c>
      <c r="D99" s="39" t="s">
        <v>281</v>
      </c>
      <c r="E99" s="38" t="s">
        <v>29</v>
      </c>
      <c r="F99" s="13"/>
      <c r="G99" s="42">
        <v>22</v>
      </c>
      <c r="H99" s="13">
        <f t="shared" si="5"/>
        <v>0</v>
      </c>
    </row>
    <row r="100" spans="1:8" s="3" customFormat="1" ht="15" customHeight="1" x14ac:dyDescent="0.3">
      <c r="A100" s="33">
        <v>4</v>
      </c>
      <c r="B100" s="37" t="s">
        <v>485</v>
      </c>
      <c r="C100" s="41" t="s">
        <v>491</v>
      </c>
      <c r="D100" s="39" t="s">
        <v>14</v>
      </c>
      <c r="E100" s="38" t="s">
        <v>29</v>
      </c>
      <c r="F100" s="13"/>
      <c r="G100" s="42">
        <v>230</v>
      </c>
      <c r="H100" s="13">
        <f t="shared" si="5"/>
        <v>0</v>
      </c>
    </row>
    <row r="101" spans="1:8" s="3" customFormat="1" ht="15" customHeight="1" x14ac:dyDescent="0.3">
      <c r="A101" s="33">
        <v>5</v>
      </c>
      <c r="B101" s="37" t="s">
        <v>485</v>
      </c>
      <c r="C101" s="41" t="s">
        <v>491</v>
      </c>
      <c r="D101" s="39" t="s">
        <v>282</v>
      </c>
      <c r="E101" s="38" t="s">
        <v>29</v>
      </c>
      <c r="F101" s="13"/>
      <c r="G101" s="42">
        <v>70</v>
      </c>
      <c r="H101" s="13">
        <f t="shared" si="5"/>
        <v>0</v>
      </c>
    </row>
    <row r="102" spans="1:8" s="3" customFormat="1" ht="15" customHeight="1" x14ac:dyDescent="0.3">
      <c r="A102" s="33">
        <v>6</v>
      </c>
      <c r="B102" s="37" t="s">
        <v>485</v>
      </c>
      <c r="C102" s="41" t="s">
        <v>491</v>
      </c>
      <c r="D102" s="39" t="s">
        <v>283</v>
      </c>
      <c r="E102" s="38" t="s">
        <v>29</v>
      </c>
      <c r="F102" s="13"/>
      <c r="G102" s="42">
        <v>150</v>
      </c>
      <c r="H102" s="13">
        <f t="shared" si="5"/>
        <v>0</v>
      </c>
    </row>
    <row r="103" spans="1:8" s="3" customFormat="1" ht="15" customHeight="1" x14ac:dyDescent="0.3">
      <c r="A103" s="33">
        <v>7</v>
      </c>
      <c r="B103" s="37" t="s">
        <v>485</v>
      </c>
      <c r="C103" s="41" t="s">
        <v>491</v>
      </c>
      <c r="D103" s="39" t="s">
        <v>284</v>
      </c>
      <c r="E103" s="38" t="s">
        <v>25</v>
      </c>
      <c r="F103" s="13"/>
      <c r="G103" s="42">
        <v>600</v>
      </c>
      <c r="H103" s="13">
        <f t="shared" si="5"/>
        <v>0</v>
      </c>
    </row>
    <row r="104" spans="1:8" s="9" customFormat="1" ht="15" customHeight="1" x14ac:dyDescent="0.3">
      <c r="A104" s="33">
        <v>8</v>
      </c>
      <c r="B104" s="37" t="s">
        <v>485</v>
      </c>
      <c r="C104" s="41" t="s">
        <v>491</v>
      </c>
      <c r="D104" s="39" t="s">
        <v>15</v>
      </c>
      <c r="E104" s="13" t="s">
        <v>32</v>
      </c>
      <c r="F104" s="13"/>
      <c r="G104" s="42">
        <v>740</v>
      </c>
      <c r="H104" s="13">
        <f t="shared" si="5"/>
        <v>0</v>
      </c>
    </row>
    <row r="105" spans="1:8" s="9" customFormat="1" ht="15" customHeight="1" x14ac:dyDescent="0.3">
      <c r="A105" s="33">
        <v>9</v>
      </c>
      <c r="B105" s="37" t="s">
        <v>485</v>
      </c>
      <c r="C105" s="41" t="s">
        <v>491</v>
      </c>
      <c r="D105" s="39" t="s">
        <v>11</v>
      </c>
      <c r="E105" s="13" t="s">
        <v>32</v>
      </c>
      <c r="F105" s="13"/>
      <c r="G105" s="42">
        <v>1200</v>
      </c>
      <c r="H105" s="13">
        <f t="shared" si="5"/>
        <v>0</v>
      </c>
    </row>
    <row r="106" spans="1:8" s="9" customFormat="1" ht="15" customHeight="1" x14ac:dyDescent="0.3">
      <c r="A106" s="33">
        <v>10</v>
      </c>
      <c r="B106" s="37" t="s">
        <v>485</v>
      </c>
      <c r="C106" s="41" t="s">
        <v>491</v>
      </c>
      <c r="D106" s="39" t="s">
        <v>12</v>
      </c>
      <c r="E106" s="13" t="s">
        <v>32</v>
      </c>
      <c r="F106" s="13"/>
      <c r="G106" s="42">
        <v>650</v>
      </c>
      <c r="H106" s="13">
        <f t="shared" si="5"/>
        <v>0</v>
      </c>
    </row>
    <row r="107" spans="1:8" s="9" customFormat="1" ht="15" customHeight="1" x14ac:dyDescent="0.3">
      <c r="A107" s="33">
        <v>11</v>
      </c>
      <c r="B107" s="37" t="s">
        <v>485</v>
      </c>
      <c r="C107" s="41" t="s">
        <v>491</v>
      </c>
      <c r="D107" s="39" t="s">
        <v>13</v>
      </c>
      <c r="E107" s="13" t="s">
        <v>32</v>
      </c>
      <c r="F107" s="13"/>
      <c r="G107" s="42">
        <v>650</v>
      </c>
      <c r="H107" s="13">
        <f t="shared" si="5"/>
        <v>0</v>
      </c>
    </row>
    <row r="108" spans="1:8" s="10" customFormat="1" ht="15" customHeight="1" x14ac:dyDescent="0.3">
      <c r="A108" s="33">
        <v>12</v>
      </c>
      <c r="B108" s="37" t="s">
        <v>485</v>
      </c>
      <c r="C108" s="41" t="s">
        <v>491</v>
      </c>
      <c r="D108" s="39" t="s">
        <v>16</v>
      </c>
      <c r="E108" s="38" t="s">
        <v>168</v>
      </c>
      <c r="F108" s="13"/>
      <c r="G108" s="42">
        <v>4250</v>
      </c>
      <c r="H108" s="13">
        <f t="shared" si="5"/>
        <v>0</v>
      </c>
    </row>
    <row r="109" spans="1:8" s="11" customFormat="1" ht="15" customHeight="1" x14ac:dyDescent="0.3">
      <c r="A109" s="78" t="s">
        <v>35</v>
      </c>
      <c r="B109" s="78"/>
      <c r="C109" s="78"/>
      <c r="D109" s="78"/>
      <c r="E109" s="78"/>
      <c r="F109" s="78"/>
      <c r="G109" s="78"/>
      <c r="H109" s="19">
        <f>H97+H98+H99+H100+H101+H102+H103+H104+H105+H106+H107+H108</f>
        <v>0</v>
      </c>
    </row>
    <row r="110" spans="1:8" s="8" customFormat="1" ht="15" customHeight="1" x14ac:dyDescent="0.3">
      <c r="A110" s="78" t="s">
        <v>289</v>
      </c>
      <c r="B110" s="78"/>
      <c r="C110" s="78"/>
      <c r="D110" s="78"/>
      <c r="E110" s="78"/>
      <c r="F110" s="78"/>
      <c r="G110" s="78"/>
      <c r="H110" s="43">
        <f>H28+H46+H60+H82+H95+H109</f>
        <v>0</v>
      </c>
    </row>
    <row r="111" spans="1:8" s="8" customFormat="1" ht="15" customHeight="1" x14ac:dyDescent="0.3">
      <c r="A111" s="81" t="s">
        <v>290</v>
      </c>
      <c r="B111" s="81"/>
      <c r="C111" s="81"/>
      <c r="D111" s="81"/>
      <c r="E111" s="81"/>
      <c r="F111" s="81"/>
      <c r="G111" s="81"/>
      <c r="H111" s="81"/>
    </row>
    <row r="112" spans="1:8" s="8" customFormat="1" ht="15" customHeight="1" x14ac:dyDescent="0.3">
      <c r="A112" s="79" t="s">
        <v>291</v>
      </c>
      <c r="B112" s="79"/>
      <c r="C112" s="79"/>
      <c r="D112" s="79"/>
      <c r="E112" s="79"/>
      <c r="F112" s="79"/>
      <c r="G112" s="79"/>
      <c r="H112" s="79"/>
    </row>
    <row r="113" spans="1:8" s="9" customFormat="1" ht="15" customHeight="1" x14ac:dyDescent="0.3">
      <c r="A113" s="33">
        <v>1</v>
      </c>
      <c r="B113" s="37" t="s">
        <v>485</v>
      </c>
      <c r="C113" s="41" t="s">
        <v>492</v>
      </c>
      <c r="D113" s="64" t="s">
        <v>292</v>
      </c>
      <c r="E113" s="45" t="s">
        <v>21</v>
      </c>
      <c r="F113" s="13"/>
      <c r="G113" s="42">
        <v>470</v>
      </c>
      <c r="H113" s="13">
        <f>F113*G113</f>
        <v>0</v>
      </c>
    </row>
    <row r="114" spans="1:8" s="3" customFormat="1" ht="15" customHeight="1" x14ac:dyDescent="0.3">
      <c r="A114" s="33">
        <v>2</v>
      </c>
      <c r="B114" s="37" t="s">
        <v>485</v>
      </c>
      <c r="C114" s="41" t="s">
        <v>492</v>
      </c>
      <c r="D114" s="64" t="s">
        <v>293</v>
      </c>
      <c r="E114" s="65" t="s">
        <v>294</v>
      </c>
      <c r="F114" s="13"/>
      <c r="G114" s="42">
        <v>50</v>
      </c>
      <c r="H114" s="13">
        <f t="shared" ref="H114:H162" si="6">F114*G114</f>
        <v>0</v>
      </c>
    </row>
    <row r="115" spans="1:8" s="3" customFormat="1" ht="15" customHeight="1" x14ac:dyDescent="0.3">
      <c r="A115" s="33">
        <v>3</v>
      </c>
      <c r="B115" s="37" t="s">
        <v>485</v>
      </c>
      <c r="C115" s="41" t="s">
        <v>492</v>
      </c>
      <c r="D115" s="64" t="s">
        <v>295</v>
      </c>
      <c r="E115" s="45" t="s">
        <v>21</v>
      </c>
      <c r="F115" s="13"/>
      <c r="G115" s="42">
        <v>280</v>
      </c>
      <c r="H115" s="13">
        <f t="shared" si="6"/>
        <v>0</v>
      </c>
    </row>
    <row r="116" spans="1:8" s="3" customFormat="1" ht="15" customHeight="1" x14ac:dyDescent="0.3">
      <c r="A116" s="33">
        <v>4</v>
      </c>
      <c r="B116" s="37" t="s">
        <v>485</v>
      </c>
      <c r="C116" s="41" t="s">
        <v>492</v>
      </c>
      <c r="D116" s="64" t="s">
        <v>296</v>
      </c>
      <c r="E116" s="45" t="s">
        <v>21</v>
      </c>
      <c r="F116" s="13"/>
      <c r="G116" s="42">
        <v>150</v>
      </c>
      <c r="H116" s="13">
        <f t="shared" si="6"/>
        <v>0</v>
      </c>
    </row>
    <row r="117" spans="1:8" s="3" customFormat="1" ht="15" customHeight="1" x14ac:dyDescent="0.3">
      <c r="A117" s="33">
        <v>5</v>
      </c>
      <c r="B117" s="37" t="s">
        <v>485</v>
      </c>
      <c r="C117" s="41" t="s">
        <v>492</v>
      </c>
      <c r="D117" s="64" t="s">
        <v>297</v>
      </c>
      <c r="E117" s="45" t="s">
        <v>21</v>
      </c>
      <c r="F117" s="13"/>
      <c r="G117" s="42">
        <v>150</v>
      </c>
      <c r="H117" s="13">
        <f t="shared" si="6"/>
        <v>0</v>
      </c>
    </row>
    <row r="118" spans="1:8" s="3" customFormat="1" ht="15" customHeight="1" x14ac:dyDescent="0.3">
      <c r="A118" s="33">
        <v>6</v>
      </c>
      <c r="B118" s="37" t="s">
        <v>485</v>
      </c>
      <c r="C118" s="41" t="s">
        <v>492</v>
      </c>
      <c r="D118" s="64" t="s">
        <v>298</v>
      </c>
      <c r="E118" s="45" t="s">
        <v>21</v>
      </c>
      <c r="F118" s="13"/>
      <c r="G118" s="42">
        <v>60</v>
      </c>
      <c r="H118" s="13">
        <f t="shared" si="6"/>
        <v>0</v>
      </c>
    </row>
    <row r="119" spans="1:8" s="3" customFormat="1" ht="15" customHeight="1" x14ac:dyDescent="0.3">
      <c r="A119" s="33">
        <v>7</v>
      </c>
      <c r="B119" s="37" t="s">
        <v>485</v>
      </c>
      <c r="C119" s="41" t="s">
        <v>492</v>
      </c>
      <c r="D119" s="64" t="s">
        <v>299</v>
      </c>
      <c r="E119" s="45" t="s">
        <v>21</v>
      </c>
      <c r="F119" s="13"/>
      <c r="G119" s="42">
        <v>180</v>
      </c>
      <c r="H119" s="13">
        <f t="shared" si="6"/>
        <v>0</v>
      </c>
    </row>
    <row r="120" spans="1:8" s="3" customFormat="1" ht="15" customHeight="1" x14ac:dyDescent="0.3">
      <c r="A120" s="33">
        <v>8</v>
      </c>
      <c r="B120" s="37" t="s">
        <v>485</v>
      </c>
      <c r="C120" s="41" t="s">
        <v>492</v>
      </c>
      <c r="D120" s="64" t="s">
        <v>300</v>
      </c>
      <c r="E120" s="45" t="s">
        <v>21</v>
      </c>
      <c r="F120" s="13"/>
      <c r="G120" s="42">
        <v>590</v>
      </c>
      <c r="H120" s="13">
        <f t="shared" si="6"/>
        <v>0</v>
      </c>
    </row>
    <row r="121" spans="1:8" s="3" customFormat="1" ht="15" customHeight="1" x14ac:dyDescent="0.3">
      <c r="A121" s="33">
        <v>9</v>
      </c>
      <c r="B121" s="37" t="s">
        <v>485</v>
      </c>
      <c r="C121" s="41" t="s">
        <v>492</v>
      </c>
      <c r="D121" s="64" t="s">
        <v>301</v>
      </c>
      <c r="E121" s="45" t="s">
        <v>21</v>
      </c>
      <c r="F121" s="13"/>
      <c r="G121" s="42">
        <v>340</v>
      </c>
      <c r="H121" s="13">
        <f t="shared" si="6"/>
        <v>0</v>
      </c>
    </row>
    <row r="122" spans="1:8" s="3" customFormat="1" ht="15" customHeight="1" x14ac:dyDescent="0.3">
      <c r="A122" s="33">
        <v>10</v>
      </c>
      <c r="B122" s="37" t="s">
        <v>485</v>
      </c>
      <c r="C122" s="41" t="s">
        <v>492</v>
      </c>
      <c r="D122" s="64" t="s">
        <v>302</v>
      </c>
      <c r="E122" s="45" t="s">
        <v>21</v>
      </c>
      <c r="F122" s="13"/>
      <c r="G122" s="42">
        <v>440</v>
      </c>
      <c r="H122" s="13">
        <f t="shared" si="6"/>
        <v>0</v>
      </c>
    </row>
    <row r="123" spans="1:8" s="3" customFormat="1" ht="15" customHeight="1" x14ac:dyDescent="0.3">
      <c r="A123" s="33">
        <v>11</v>
      </c>
      <c r="B123" s="37" t="s">
        <v>485</v>
      </c>
      <c r="C123" s="41" t="s">
        <v>492</v>
      </c>
      <c r="D123" s="64" t="s">
        <v>303</v>
      </c>
      <c r="E123" s="45" t="s">
        <v>21</v>
      </c>
      <c r="F123" s="13"/>
      <c r="G123" s="42">
        <v>300</v>
      </c>
      <c r="H123" s="13">
        <f t="shared" si="6"/>
        <v>0</v>
      </c>
    </row>
    <row r="124" spans="1:8" s="3" customFormat="1" ht="15" customHeight="1" x14ac:dyDescent="0.3">
      <c r="A124" s="33">
        <v>12</v>
      </c>
      <c r="B124" s="37" t="s">
        <v>485</v>
      </c>
      <c r="C124" s="41" t="s">
        <v>492</v>
      </c>
      <c r="D124" s="64" t="s">
        <v>304</v>
      </c>
      <c r="E124" s="65" t="s">
        <v>29</v>
      </c>
      <c r="F124" s="13"/>
      <c r="G124" s="42">
        <v>100</v>
      </c>
      <c r="H124" s="13">
        <f t="shared" si="6"/>
        <v>0</v>
      </c>
    </row>
    <row r="125" spans="1:8" s="3" customFormat="1" ht="15" customHeight="1" x14ac:dyDescent="0.3">
      <c r="A125" s="33">
        <v>13</v>
      </c>
      <c r="B125" s="37" t="s">
        <v>485</v>
      </c>
      <c r="C125" s="41" t="s">
        <v>492</v>
      </c>
      <c r="D125" s="64" t="s">
        <v>305</v>
      </c>
      <c r="E125" s="45" t="s">
        <v>21</v>
      </c>
      <c r="F125" s="13"/>
      <c r="G125" s="42">
        <v>180</v>
      </c>
      <c r="H125" s="13">
        <f t="shared" si="6"/>
        <v>0</v>
      </c>
    </row>
    <row r="126" spans="1:8" s="3" customFormat="1" ht="15" customHeight="1" x14ac:dyDescent="0.3">
      <c r="A126" s="33">
        <v>14</v>
      </c>
      <c r="B126" s="37" t="s">
        <v>485</v>
      </c>
      <c r="C126" s="41" t="s">
        <v>492</v>
      </c>
      <c r="D126" s="64" t="s">
        <v>306</v>
      </c>
      <c r="E126" s="45" t="s">
        <v>21</v>
      </c>
      <c r="F126" s="13"/>
      <c r="G126" s="42">
        <v>120</v>
      </c>
      <c r="H126" s="13">
        <f t="shared" si="6"/>
        <v>0</v>
      </c>
    </row>
    <row r="127" spans="1:8" s="3" customFormat="1" ht="15" customHeight="1" x14ac:dyDescent="0.3">
      <c r="A127" s="33">
        <v>15</v>
      </c>
      <c r="B127" s="37" t="s">
        <v>485</v>
      </c>
      <c r="C127" s="41" t="s">
        <v>492</v>
      </c>
      <c r="D127" s="64" t="s">
        <v>310</v>
      </c>
      <c r="E127" s="45" t="s">
        <v>21</v>
      </c>
      <c r="F127" s="13"/>
      <c r="G127" s="42">
        <v>310</v>
      </c>
      <c r="H127" s="13">
        <f t="shared" si="6"/>
        <v>0</v>
      </c>
    </row>
    <row r="128" spans="1:8" s="3" customFormat="1" ht="15" customHeight="1" x14ac:dyDescent="0.3">
      <c r="A128" s="33">
        <v>16</v>
      </c>
      <c r="B128" s="37" t="s">
        <v>485</v>
      </c>
      <c r="C128" s="41" t="s">
        <v>492</v>
      </c>
      <c r="D128" s="64" t="s">
        <v>307</v>
      </c>
      <c r="E128" s="45" t="s">
        <v>21</v>
      </c>
      <c r="F128" s="13"/>
      <c r="G128" s="42">
        <v>170</v>
      </c>
      <c r="H128" s="13">
        <f t="shared" si="6"/>
        <v>0</v>
      </c>
    </row>
    <row r="129" spans="1:8" s="3" customFormat="1" ht="15" customHeight="1" x14ac:dyDescent="0.3">
      <c r="A129" s="33">
        <v>17</v>
      </c>
      <c r="B129" s="37" t="s">
        <v>485</v>
      </c>
      <c r="C129" s="41" t="s">
        <v>492</v>
      </c>
      <c r="D129" s="64" t="s">
        <v>308</v>
      </c>
      <c r="E129" s="65" t="s">
        <v>29</v>
      </c>
      <c r="F129" s="13"/>
      <c r="G129" s="42">
        <v>100</v>
      </c>
      <c r="H129" s="13">
        <f t="shared" si="6"/>
        <v>0</v>
      </c>
    </row>
    <row r="130" spans="1:8" s="3" customFormat="1" ht="15" customHeight="1" x14ac:dyDescent="0.3">
      <c r="A130" s="33">
        <v>18</v>
      </c>
      <c r="B130" s="37" t="s">
        <v>485</v>
      </c>
      <c r="C130" s="41" t="s">
        <v>492</v>
      </c>
      <c r="D130" s="64" t="s">
        <v>309</v>
      </c>
      <c r="E130" s="45" t="s">
        <v>21</v>
      </c>
      <c r="F130" s="13"/>
      <c r="G130" s="42">
        <v>100</v>
      </c>
      <c r="H130" s="13">
        <f t="shared" si="6"/>
        <v>0</v>
      </c>
    </row>
    <row r="131" spans="1:8" s="3" customFormat="1" ht="15" customHeight="1" x14ac:dyDescent="0.3">
      <c r="A131" s="33">
        <v>19</v>
      </c>
      <c r="B131" s="37" t="s">
        <v>485</v>
      </c>
      <c r="C131" s="41" t="s">
        <v>492</v>
      </c>
      <c r="D131" s="64" t="s">
        <v>311</v>
      </c>
      <c r="E131" s="45" t="s">
        <v>21</v>
      </c>
      <c r="F131" s="13"/>
      <c r="G131" s="42">
        <v>260</v>
      </c>
      <c r="H131" s="13">
        <f t="shared" si="6"/>
        <v>0</v>
      </c>
    </row>
    <row r="132" spans="1:8" s="3" customFormat="1" ht="15" customHeight="1" x14ac:dyDescent="0.3">
      <c r="A132" s="33">
        <v>20</v>
      </c>
      <c r="B132" s="37" t="s">
        <v>485</v>
      </c>
      <c r="C132" s="41" t="s">
        <v>492</v>
      </c>
      <c r="D132" s="64" t="s">
        <v>312</v>
      </c>
      <c r="E132" s="45" t="s">
        <v>21</v>
      </c>
      <c r="F132" s="13"/>
      <c r="G132" s="42">
        <v>350</v>
      </c>
      <c r="H132" s="13">
        <f t="shared" si="6"/>
        <v>0</v>
      </c>
    </row>
    <row r="133" spans="1:8" s="9" customFormat="1" ht="15" customHeight="1" x14ac:dyDescent="0.3">
      <c r="A133" s="33">
        <v>21</v>
      </c>
      <c r="B133" s="37" t="s">
        <v>485</v>
      </c>
      <c r="C133" s="41" t="s">
        <v>492</v>
      </c>
      <c r="D133" s="64" t="s">
        <v>105</v>
      </c>
      <c r="E133" s="45" t="s">
        <v>126</v>
      </c>
      <c r="F133" s="13"/>
      <c r="G133" s="42">
        <v>770</v>
      </c>
      <c r="H133" s="13">
        <f t="shared" si="6"/>
        <v>0</v>
      </c>
    </row>
    <row r="134" spans="1:8" s="9" customFormat="1" ht="15" customHeight="1" x14ac:dyDescent="0.3">
      <c r="A134" s="33">
        <v>22</v>
      </c>
      <c r="B134" s="37" t="s">
        <v>485</v>
      </c>
      <c r="C134" s="41" t="s">
        <v>492</v>
      </c>
      <c r="D134" s="64" t="s">
        <v>106</v>
      </c>
      <c r="E134" s="45" t="s">
        <v>126</v>
      </c>
      <c r="F134" s="13"/>
      <c r="G134" s="42">
        <v>830</v>
      </c>
      <c r="H134" s="13">
        <f t="shared" si="6"/>
        <v>0</v>
      </c>
    </row>
    <row r="135" spans="1:8" s="9" customFormat="1" ht="15" customHeight="1" x14ac:dyDescent="0.3">
      <c r="A135" s="33">
        <v>23</v>
      </c>
      <c r="B135" s="37" t="s">
        <v>485</v>
      </c>
      <c r="C135" s="41" t="s">
        <v>492</v>
      </c>
      <c r="D135" s="64" t="s">
        <v>107</v>
      </c>
      <c r="E135" s="45" t="s">
        <v>126</v>
      </c>
      <c r="F135" s="13"/>
      <c r="G135" s="42">
        <v>1700</v>
      </c>
      <c r="H135" s="13">
        <f t="shared" si="6"/>
        <v>0</v>
      </c>
    </row>
    <row r="136" spans="1:8" s="9" customFormat="1" ht="15" customHeight="1" x14ac:dyDescent="0.3">
      <c r="A136" s="33">
        <v>24</v>
      </c>
      <c r="B136" s="37" t="s">
        <v>485</v>
      </c>
      <c r="C136" s="41" t="s">
        <v>492</v>
      </c>
      <c r="D136" s="64" t="s">
        <v>108</v>
      </c>
      <c r="E136" s="45" t="s">
        <v>126</v>
      </c>
      <c r="F136" s="13"/>
      <c r="G136" s="42">
        <v>940</v>
      </c>
      <c r="H136" s="13">
        <f t="shared" si="6"/>
        <v>0</v>
      </c>
    </row>
    <row r="137" spans="1:8" s="9" customFormat="1" ht="15" customHeight="1" x14ac:dyDescent="0.3">
      <c r="A137" s="33">
        <v>25</v>
      </c>
      <c r="B137" s="37" t="s">
        <v>485</v>
      </c>
      <c r="C137" s="41" t="s">
        <v>492</v>
      </c>
      <c r="D137" s="64" t="s">
        <v>109</v>
      </c>
      <c r="E137" s="45" t="s">
        <v>126</v>
      </c>
      <c r="F137" s="13"/>
      <c r="G137" s="42">
        <v>980</v>
      </c>
      <c r="H137" s="13">
        <f t="shared" si="6"/>
        <v>0</v>
      </c>
    </row>
    <row r="138" spans="1:8" s="9" customFormat="1" ht="15" customHeight="1" x14ac:dyDescent="0.3">
      <c r="A138" s="33">
        <v>26</v>
      </c>
      <c r="B138" s="37" t="s">
        <v>485</v>
      </c>
      <c r="C138" s="41" t="s">
        <v>492</v>
      </c>
      <c r="D138" s="64" t="s">
        <v>111</v>
      </c>
      <c r="E138" s="45" t="s">
        <v>126</v>
      </c>
      <c r="F138" s="13"/>
      <c r="G138" s="42">
        <v>1060</v>
      </c>
      <c r="H138" s="13">
        <f t="shared" si="6"/>
        <v>0</v>
      </c>
    </row>
    <row r="139" spans="1:8" s="9" customFormat="1" ht="15" customHeight="1" x14ac:dyDescent="0.3">
      <c r="A139" s="33">
        <v>27</v>
      </c>
      <c r="B139" s="37" t="s">
        <v>485</v>
      </c>
      <c r="C139" s="41" t="s">
        <v>492</v>
      </c>
      <c r="D139" s="64" t="s">
        <v>112</v>
      </c>
      <c r="E139" s="45" t="s">
        <v>126</v>
      </c>
      <c r="F139" s="13"/>
      <c r="G139" s="42">
        <v>1530</v>
      </c>
      <c r="H139" s="13">
        <f t="shared" si="6"/>
        <v>0</v>
      </c>
    </row>
    <row r="140" spans="1:8" s="9" customFormat="1" ht="15" customHeight="1" x14ac:dyDescent="0.3">
      <c r="A140" s="33">
        <v>28</v>
      </c>
      <c r="B140" s="37" t="s">
        <v>485</v>
      </c>
      <c r="C140" s="41" t="s">
        <v>492</v>
      </c>
      <c r="D140" s="64" t="s">
        <v>113</v>
      </c>
      <c r="E140" s="45" t="s">
        <v>126</v>
      </c>
      <c r="F140" s="13"/>
      <c r="G140" s="42">
        <v>980</v>
      </c>
      <c r="H140" s="13">
        <f t="shared" si="6"/>
        <v>0</v>
      </c>
    </row>
    <row r="141" spans="1:8" s="9" customFormat="1" ht="15" customHeight="1" x14ac:dyDescent="0.3">
      <c r="A141" s="33">
        <v>29</v>
      </c>
      <c r="B141" s="37" t="s">
        <v>485</v>
      </c>
      <c r="C141" s="41" t="s">
        <v>492</v>
      </c>
      <c r="D141" s="64" t="s">
        <v>110</v>
      </c>
      <c r="E141" s="45" t="s">
        <v>126</v>
      </c>
      <c r="F141" s="13"/>
      <c r="G141" s="42">
        <v>440</v>
      </c>
      <c r="H141" s="13">
        <f t="shared" si="6"/>
        <v>0</v>
      </c>
    </row>
    <row r="142" spans="1:8" s="9" customFormat="1" ht="15" customHeight="1" x14ac:dyDescent="0.3">
      <c r="A142" s="33">
        <v>30</v>
      </c>
      <c r="B142" s="37" t="s">
        <v>485</v>
      </c>
      <c r="C142" s="41" t="s">
        <v>492</v>
      </c>
      <c r="D142" s="64" t="s">
        <v>114</v>
      </c>
      <c r="E142" s="65" t="s">
        <v>29</v>
      </c>
      <c r="F142" s="13"/>
      <c r="G142" s="42">
        <v>260</v>
      </c>
      <c r="H142" s="13">
        <f t="shared" si="6"/>
        <v>0</v>
      </c>
    </row>
    <row r="143" spans="1:8" s="9" customFormat="1" ht="15" customHeight="1" x14ac:dyDescent="0.3">
      <c r="A143" s="33">
        <v>31</v>
      </c>
      <c r="B143" s="37" t="s">
        <v>485</v>
      </c>
      <c r="C143" s="41" t="s">
        <v>492</v>
      </c>
      <c r="D143" s="64" t="s">
        <v>318</v>
      </c>
      <c r="E143" s="45" t="s">
        <v>129</v>
      </c>
      <c r="F143" s="13"/>
      <c r="G143" s="42">
        <v>560</v>
      </c>
      <c r="H143" s="13">
        <f t="shared" si="6"/>
        <v>0</v>
      </c>
    </row>
    <row r="144" spans="1:8" s="3" customFormat="1" ht="15" customHeight="1" x14ac:dyDescent="0.3">
      <c r="A144" s="33">
        <v>32</v>
      </c>
      <c r="B144" s="37" t="s">
        <v>485</v>
      </c>
      <c r="C144" s="41" t="s">
        <v>492</v>
      </c>
      <c r="D144" s="64" t="s">
        <v>313</v>
      </c>
      <c r="E144" s="65" t="s">
        <v>29</v>
      </c>
      <c r="F144" s="13"/>
      <c r="G144" s="42">
        <v>1000</v>
      </c>
      <c r="H144" s="13">
        <f t="shared" si="6"/>
        <v>0</v>
      </c>
    </row>
    <row r="145" spans="1:8" s="3" customFormat="1" ht="15" customHeight="1" x14ac:dyDescent="0.3">
      <c r="A145" s="33">
        <v>33</v>
      </c>
      <c r="B145" s="37" t="s">
        <v>485</v>
      </c>
      <c r="C145" s="41" t="s">
        <v>492</v>
      </c>
      <c r="D145" s="64" t="s">
        <v>314</v>
      </c>
      <c r="E145" s="65" t="s">
        <v>29</v>
      </c>
      <c r="F145" s="13"/>
      <c r="G145" s="42">
        <v>680</v>
      </c>
      <c r="H145" s="13">
        <f t="shared" si="6"/>
        <v>0</v>
      </c>
    </row>
    <row r="146" spans="1:8" s="3" customFormat="1" ht="15" customHeight="1" x14ac:dyDescent="0.3">
      <c r="A146" s="33">
        <v>34</v>
      </c>
      <c r="B146" s="37" t="s">
        <v>485</v>
      </c>
      <c r="C146" s="41" t="s">
        <v>492</v>
      </c>
      <c r="D146" s="64" t="s">
        <v>315</v>
      </c>
      <c r="E146" s="65" t="s">
        <v>29</v>
      </c>
      <c r="F146" s="13"/>
      <c r="G146" s="42">
        <v>300</v>
      </c>
      <c r="H146" s="13">
        <f t="shared" si="6"/>
        <v>0</v>
      </c>
    </row>
    <row r="147" spans="1:8" s="3" customFormat="1" ht="15" customHeight="1" x14ac:dyDescent="0.3">
      <c r="A147" s="33">
        <v>35</v>
      </c>
      <c r="B147" s="37" t="s">
        <v>485</v>
      </c>
      <c r="C147" s="41" t="s">
        <v>492</v>
      </c>
      <c r="D147" s="64" t="s">
        <v>316</v>
      </c>
      <c r="E147" s="45" t="s">
        <v>21</v>
      </c>
      <c r="F147" s="13"/>
      <c r="G147" s="42">
        <v>210</v>
      </c>
      <c r="H147" s="13">
        <f t="shared" si="6"/>
        <v>0</v>
      </c>
    </row>
    <row r="148" spans="1:8" s="9" customFormat="1" ht="15" customHeight="1" x14ac:dyDescent="0.3">
      <c r="A148" s="33">
        <v>36</v>
      </c>
      <c r="B148" s="37" t="s">
        <v>485</v>
      </c>
      <c r="C148" s="41" t="s">
        <v>492</v>
      </c>
      <c r="D148" s="64" t="s">
        <v>115</v>
      </c>
      <c r="E148" s="65" t="s">
        <v>29</v>
      </c>
      <c r="F148" s="13"/>
      <c r="G148" s="42">
        <v>140</v>
      </c>
      <c r="H148" s="13">
        <f t="shared" si="6"/>
        <v>0</v>
      </c>
    </row>
    <row r="149" spans="1:8" s="9" customFormat="1" ht="15" customHeight="1" x14ac:dyDescent="0.3">
      <c r="A149" s="33">
        <v>37</v>
      </c>
      <c r="B149" s="37" t="s">
        <v>485</v>
      </c>
      <c r="C149" s="41" t="s">
        <v>492</v>
      </c>
      <c r="D149" s="64" t="s">
        <v>116</v>
      </c>
      <c r="E149" s="65" t="s">
        <v>29</v>
      </c>
      <c r="F149" s="13"/>
      <c r="G149" s="42">
        <v>210</v>
      </c>
      <c r="H149" s="13">
        <f t="shared" si="6"/>
        <v>0</v>
      </c>
    </row>
    <row r="150" spans="1:8" s="3" customFormat="1" ht="15" customHeight="1" x14ac:dyDescent="0.3">
      <c r="A150" s="33">
        <v>38</v>
      </c>
      <c r="B150" s="37" t="s">
        <v>485</v>
      </c>
      <c r="C150" s="41" t="s">
        <v>492</v>
      </c>
      <c r="D150" s="64" t="s">
        <v>317</v>
      </c>
      <c r="E150" s="65" t="s">
        <v>25</v>
      </c>
      <c r="F150" s="13"/>
      <c r="G150" s="42">
        <v>370</v>
      </c>
      <c r="H150" s="13">
        <f t="shared" si="6"/>
        <v>0</v>
      </c>
    </row>
    <row r="151" spans="1:8" s="9" customFormat="1" ht="15" customHeight="1" x14ac:dyDescent="0.3">
      <c r="A151" s="33">
        <v>39</v>
      </c>
      <c r="B151" s="37" t="s">
        <v>485</v>
      </c>
      <c r="C151" s="41" t="s">
        <v>492</v>
      </c>
      <c r="D151" s="64" t="s">
        <v>103</v>
      </c>
      <c r="E151" s="45" t="s">
        <v>21</v>
      </c>
      <c r="F151" s="13"/>
      <c r="G151" s="42">
        <v>1200</v>
      </c>
      <c r="H151" s="13">
        <f t="shared" si="6"/>
        <v>0</v>
      </c>
    </row>
    <row r="152" spans="1:8" s="9" customFormat="1" ht="15" customHeight="1" x14ac:dyDescent="0.3">
      <c r="A152" s="33">
        <v>40</v>
      </c>
      <c r="B152" s="37" t="s">
        <v>485</v>
      </c>
      <c r="C152" s="41" t="s">
        <v>492</v>
      </c>
      <c r="D152" s="64" t="s">
        <v>118</v>
      </c>
      <c r="E152" s="45" t="s">
        <v>126</v>
      </c>
      <c r="F152" s="13"/>
      <c r="G152" s="42">
        <v>2470</v>
      </c>
      <c r="H152" s="13">
        <f t="shared" si="6"/>
        <v>0</v>
      </c>
    </row>
    <row r="153" spans="1:8" s="9" customFormat="1" ht="15" customHeight="1" x14ac:dyDescent="0.3">
      <c r="A153" s="33">
        <v>41</v>
      </c>
      <c r="B153" s="37" t="s">
        <v>485</v>
      </c>
      <c r="C153" s="41" t="s">
        <v>492</v>
      </c>
      <c r="D153" s="64" t="s">
        <v>104</v>
      </c>
      <c r="E153" s="45" t="s">
        <v>126</v>
      </c>
      <c r="F153" s="13"/>
      <c r="G153" s="42">
        <v>1200</v>
      </c>
      <c r="H153" s="13">
        <f t="shared" si="6"/>
        <v>0</v>
      </c>
    </row>
    <row r="154" spans="1:8" s="9" customFormat="1" ht="15" customHeight="1" x14ac:dyDescent="0.3">
      <c r="A154" s="33">
        <v>42</v>
      </c>
      <c r="B154" s="37" t="s">
        <v>485</v>
      </c>
      <c r="C154" s="41" t="s">
        <v>492</v>
      </c>
      <c r="D154" s="64" t="s">
        <v>117</v>
      </c>
      <c r="E154" s="45" t="s">
        <v>126</v>
      </c>
      <c r="F154" s="13"/>
      <c r="G154" s="42">
        <v>180</v>
      </c>
      <c r="H154" s="13">
        <f t="shared" si="6"/>
        <v>0</v>
      </c>
    </row>
    <row r="155" spans="1:8" s="9" customFormat="1" ht="15" customHeight="1" x14ac:dyDescent="0.3">
      <c r="A155" s="33">
        <v>43</v>
      </c>
      <c r="B155" s="37" t="s">
        <v>485</v>
      </c>
      <c r="C155" s="41" t="s">
        <v>492</v>
      </c>
      <c r="D155" s="64" t="s">
        <v>119</v>
      </c>
      <c r="E155" s="45" t="s">
        <v>120</v>
      </c>
      <c r="F155" s="13"/>
      <c r="G155" s="42">
        <v>150</v>
      </c>
      <c r="H155" s="13">
        <f t="shared" si="6"/>
        <v>0</v>
      </c>
    </row>
    <row r="156" spans="1:8" s="9" customFormat="1" ht="15" customHeight="1" x14ac:dyDescent="0.3">
      <c r="A156" s="33">
        <v>44</v>
      </c>
      <c r="B156" s="37" t="s">
        <v>485</v>
      </c>
      <c r="C156" s="41" t="s">
        <v>492</v>
      </c>
      <c r="D156" s="64" t="s">
        <v>121</v>
      </c>
      <c r="E156" s="45" t="s">
        <v>126</v>
      </c>
      <c r="F156" s="13"/>
      <c r="G156" s="42">
        <v>430</v>
      </c>
      <c r="H156" s="13">
        <f t="shared" si="6"/>
        <v>0</v>
      </c>
    </row>
    <row r="157" spans="1:8" s="9" customFormat="1" ht="15" customHeight="1" x14ac:dyDescent="0.3">
      <c r="A157" s="33">
        <v>45</v>
      </c>
      <c r="B157" s="37" t="s">
        <v>485</v>
      </c>
      <c r="C157" s="41" t="s">
        <v>492</v>
      </c>
      <c r="D157" s="64" t="s">
        <v>122</v>
      </c>
      <c r="E157" s="45" t="s">
        <v>126</v>
      </c>
      <c r="F157" s="13"/>
      <c r="G157" s="42">
        <v>1020</v>
      </c>
      <c r="H157" s="13">
        <f t="shared" si="6"/>
        <v>0</v>
      </c>
    </row>
    <row r="158" spans="1:8" s="9" customFormat="1" ht="15" customHeight="1" x14ac:dyDescent="0.3">
      <c r="A158" s="33">
        <v>46</v>
      </c>
      <c r="B158" s="37" t="s">
        <v>485</v>
      </c>
      <c r="C158" s="41" t="s">
        <v>492</v>
      </c>
      <c r="D158" s="64" t="s">
        <v>123</v>
      </c>
      <c r="E158" s="45" t="s">
        <v>126</v>
      </c>
      <c r="F158" s="13"/>
      <c r="G158" s="42">
        <v>1190</v>
      </c>
      <c r="H158" s="13">
        <f t="shared" si="6"/>
        <v>0</v>
      </c>
    </row>
    <row r="159" spans="1:8" s="9" customFormat="1" ht="15" customHeight="1" x14ac:dyDescent="0.3">
      <c r="A159" s="33">
        <v>47</v>
      </c>
      <c r="B159" s="37" t="s">
        <v>485</v>
      </c>
      <c r="C159" s="41" t="s">
        <v>492</v>
      </c>
      <c r="D159" s="64" t="s">
        <v>124</v>
      </c>
      <c r="E159" s="45" t="s">
        <v>126</v>
      </c>
      <c r="F159" s="13"/>
      <c r="G159" s="42">
        <v>120</v>
      </c>
      <c r="H159" s="13">
        <f t="shared" si="6"/>
        <v>0</v>
      </c>
    </row>
    <row r="160" spans="1:8" s="9" customFormat="1" ht="15" customHeight="1" x14ac:dyDescent="0.3">
      <c r="A160" s="33">
        <v>48</v>
      </c>
      <c r="B160" s="37" t="s">
        <v>485</v>
      </c>
      <c r="C160" s="41" t="s">
        <v>492</v>
      </c>
      <c r="D160" s="64" t="s">
        <v>125</v>
      </c>
      <c r="E160" s="45" t="s">
        <v>126</v>
      </c>
      <c r="F160" s="13"/>
      <c r="G160" s="42">
        <v>90</v>
      </c>
      <c r="H160" s="13">
        <f t="shared" si="6"/>
        <v>0</v>
      </c>
    </row>
    <row r="161" spans="1:8" s="9" customFormat="1" ht="15" customHeight="1" x14ac:dyDescent="0.3">
      <c r="A161" s="33">
        <v>49</v>
      </c>
      <c r="B161" s="37" t="s">
        <v>485</v>
      </c>
      <c r="C161" s="41" t="s">
        <v>492</v>
      </c>
      <c r="D161" s="44" t="s">
        <v>127</v>
      </c>
      <c r="E161" s="45" t="s">
        <v>21</v>
      </c>
      <c r="F161" s="13"/>
      <c r="G161" s="42">
        <v>720</v>
      </c>
      <c r="H161" s="13">
        <f t="shared" si="6"/>
        <v>0</v>
      </c>
    </row>
    <row r="162" spans="1:8" s="10" customFormat="1" ht="15" customHeight="1" x14ac:dyDescent="0.3">
      <c r="A162" s="33">
        <v>50</v>
      </c>
      <c r="B162" s="37" t="s">
        <v>485</v>
      </c>
      <c r="C162" s="41" t="s">
        <v>492</v>
      </c>
      <c r="D162" s="44" t="s">
        <v>128</v>
      </c>
      <c r="E162" s="45" t="s">
        <v>21</v>
      </c>
      <c r="F162" s="13"/>
      <c r="G162" s="42">
        <v>430</v>
      </c>
      <c r="H162" s="13">
        <f t="shared" si="6"/>
        <v>0</v>
      </c>
    </row>
    <row r="163" spans="1:8" s="8" customFormat="1" ht="15" customHeight="1" x14ac:dyDescent="0.3">
      <c r="A163" s="78" t="s">
        <v>35</v>
      </c>
      <c r="B163" s="78"/>
      <c r="C163" s="78"/>
      <c r="D163" s="78"/>
      <c r="E163" s="78"/>
      <c r="F163" s="78"/>
      <c r="G163" s="78"/>
      <c r="H163" s="19">
        <f>H113+H114+H115+H116+H117+H118+H119+H120+H121+H122+H123+H124+H125+H126+H127+H128+H129+H130+H131+H132+H133+H134+H135+H136+H137+H138+H139+H140+H141+H142+H143+H144+H145+H146+H147+H148+H149+H150+H151+H152+H153+H154+H155+H156+H157+H158+H159+H160+H161+H162</f>
        <v>0</v>
      </c>
    </row>
    <row r="164" spans="1:8" s="8" customFormat="1" ht="15" customHeight="1" x14ac:dyDescent="0.3">
      <c r="A164" s="79" t="s">
        <v>319</v>
      </c>
      <c r="B164" s="79"/>
      <c r="C164" s="79"/>
      <c r="D164" s="79"/>
      <c r="E164" s="79"/>
      <c r="F164" s="79"/>
      <c r="G164" s="79"/>
      <c r="H164" s="79"/>
    </row>
    <row r="165" spans="1:8" s="9" customFormat="1" ht="15" customHeight="1" x14ac:dyDescent="0.3">
      <c r="A165" s="33">
        <v>1</v>
      </c>
      <c r="B165" s="37" t="s">
        <v>485</v>
      </c>
      <c r="C165" s="41" t="s">
        <v>493</v>
      </c>
      <c r="D165" s="66" t="s">
        <v>320</v>
      </c>
      <c r="E165" s="45" t="s">
        <v>21</v>
      </c>
      <c r="F165" s="67"/>
      <c r="G165" s="68">
        <v>770</v>
      </c>
      <c r="H165" s="67">
        <f>F165*G165</f>
        <v>0</v>
      </c>
    </row>
    <row r="166" spans="1:8" s="8" customFormat="1" ht="15" customHeight="1" x14ac:dyDescent="0.3">
      <c r="A166" s="33">
        <v>2</v>
      </c>
      <c r="B166" s="37" t="s">
        <v>485</v>
      </c>
      <c r="C166" s="41" t="s">
        <v>493</v>
      </c>
      <c r="D166" s="66" t="s">
        <v>321</v>
      </c>
      <c r="E166" s="45" t="s">
        <v>21</v>
      </c>
      <c r="F166" s="67"/>
      <c r="G166" s="68">
        <v>830</v>
      </c>
      <c r="H166" s="67">
        <f t="shared" ref="H166:H202" si="7">F166*G166</f>
        <v>0</v>
      </c>
    </row>
    <row r="167" spans="1:8" s="8" customFormat="1" ht="15" customHeight="1" x14ac:dyDescent="0.3">
      <c r="A167" s="33">
        <v>3</v>
      </c>
      <c r="B167" s="37" t="s">
        <v>485</v>
      </c>
      <c r="C167" s="41" t="s">
        <v>493</v>
      </c>
      <c r="D167" s="66" t="s">
        <v>322</v>
      </c>
      <c r="E167" s="45" t="s">
        <v>21</v>
      </c>
      <c r="F167" s="67"/>
      <c r="G167" s="68">
        <v>1190</v>
      </c>
      <c r="H167" s="67">
        <f t="shared" si="7"/>
        <v>0</v>
      </c>
    </row>
    <row r="168" spans="1:8" s="9" customFormat="1" ht="15" customHeight="1" x14ac:dyDescent="0.3">
      <c r="A168" s="33">
        <v>4</v>
      </c>
      <c r="B168" s="37" t="s">
        <v>485</v>
      </c>
      <c r="C168" s="41" t="s">
        <v>493</v>
      </c>
      <c r="D168" s="49" t="s">
        <v>323</v>
      </c>
      <c r="E168" s="45" t="s">
        <v>51</v>
      </c>
      <c r="F168" s="13"/>
      <c r="G168" s="42">
        <v>250</v>
      </c>
      <c r="H168" s="67">
        <f t="shared" si="7"/>
        <v>0</v>
      </c>
    </row>
    <row r="169" spans="1:8" s="8" customFormat="1" ht="15" customHeight="1" x14ac:dyDescent="0.3">
      <c r="A169" s="33">
        <v>5</v>
      </c>
      <c r="B169" s="37" t="s">
        <v>485</v>
      </c>
      <c r="C169" s="41" t="s">
        <v>493</v>
      </c>
      <c r="D169" s="66" t="s">
        <v>324</v>
      </c>
      <c r="E169" s="45" t="s">
        <v>21</v>
      </c>
      <c r="F169" s="67"/>
      <c r="G169" s="68">
        <v>60</v>
      </c>
      <c r="H169" s="67">
        <f t="shared" si="7"/>
        <v>0</v>
      </c>
    </row>
    <row r="170" spans="1:8" s="8" customFormat="1" ht="15" customHeight="1" x14ac:dyDescent="0.3">
      <c r="A170" s="33">
        <v>6</v>
      </c>
      <c r="B170" s="37" t="s">
        <v>485</v>
      </c>
      <c r="C170" s="41" t="s">
        <v>493</v>
      </c>
      <c r="D170" s="66" t="s">
        <v>325</v>
      </c>
      <c r="E170" s="45" t="s">
        <v>21</v>
      </c>
      <c r="F170" s="67"/>
      <c r="G170" s="68">
        <v>30</v>
      </c>
      <c r="H170" s="67">
        <f t="shared" si="7"/>
        <v>0</v>
      </c>
    </row>
    <row r="171" spans="1:8" s="8" customFormat="1" ht="15" customHeight="1" x14ac:dyDescent="0.3">
      <c r="A171" s="33">
        <v>7</v>
      </c>
      <c r="B171" s="37" t="s">
        <v>485</v>
      </c>
      <c r="C171" s="41" t="s">
        <v>493</v>
      </c>
      <c r="D171" s="66" t="s">
        <v>326</v>
      </c>
      <c r="E171" s="45" t="s">
        <v>21</v>
      </c>
      <c r="F171" s="67"/>
      <c r="G171" s="68">
        <v>370</v>
      </c>
      <c r="H171" s="67">
        <f t="shared" si="7"/>
        <v>0</v>
      </c>
    </row>
    <row r="172" spans="1:8" s="9" customFormat="1" ht="15" customHeight="1" x14ac:dyDescent="0.3">
      <c r="A172" s="33">
        <v>8</v>
      </c>
      <c r="B172" s="37" t="s">
        <v>485</v>
      </c>
      <c r="C172" s="41" t="s">
        <v>493</v>
      </c>
      <c r="D172" s="49" t="s">
        <v>36</v>
      </c>
      <c r="E172" s="65" t="s">
        <v>29</v>
      </c>
      <c r="F172" s="13"/>
      <c r="G172" s="42">
        <v>130</v>
      </c>
      <c r="H172" s="67">
        <f t="shared" si="7"/>
        <v>0</v>
      </c>
    </row>
    <row r="173" spans="1:8" s="9" customFormat="1" ht="15" customHeight="1" x14ac:dyDescent="0.3">
      <c r="A173" s="33">
        <v>9</v>
      </c>
      <c r="B173" s="37" t="s">
        <v>485</v>
      </c>
      <c r="C173" s="41" t="s">
        <v>493</v>
      </c>
      <c r="D173" s="49" t="s">
        <v>37</v>
      </c>
      <c r="E173" s="45" t="s">
        <v>21</v>
      </c>
      <c r="F173" s="13"/>
      <c r="G173" s="42">
        <v>150</v>
      </c>
      <c r="H173" s="67">
        <f t="shared" si="7"/>
        <v>0</v>
      </c>
    </row>
    <row r="174" spans="1:8" s="9" customFormat="1" ht="15" customHeight="1" x14ac:dyDescent="0.3">
      <c r="A174" s="33">
        <v>10</v>
      </c>
      <c r="B174" s="37" t="s">
        <v>485</v>
      </c>
      <c r="C174" s="41" t="s">
        <v>493</v>
      </c>
      <c r="D174" s="49" t="s">
        <v>38</v>
      </c>
      <c r="E174" s="45" t="s">
        <v>39</v>
      </c>
      <c r="F174" s="13"/>
      <c r="G174" s="42">
        <v>120</v>
      </c>
      <c r="H174" s="67">
        <f t="shared" si="7"/>
        <v>0</v>
      </c>
    </row>
    <row r="175" spans="1:8" s="9" customFormat="1" ht="15" customHeight="1" x14ac:dyDescent="0.3">
      <c r="A175" s="33">
        <v>11</v>
      </c>
      <c r="B175" s="37" t="s">
        <v>485</v>
      </c>
      <c r="C175" s="41" t="s">
        <v>493</v>
      </c>
      <c r="D175" s="49" t="s">
        <v>40</v>
      </c>
      <c r="E175" s="45" t="s">
        <v>21</v>
      </c>
      <c r="F175" s="13"/>
      <c r="G175" s="42">
        <v>140</v>
      </c>
      <c r="H175" s="67">
        <f t="shared" si="7"/>
        <v>0</v>
      </c>
    </row>
    <row r="176" spans="1:8" s="9" customFormat="1" ht="15" customHeight="1" x14ac:dyDescent="0.3">
      <c r="A176" s="33">
        <v>12</v>
      </c>
      <c r="B176" s="37" t="s">
        <v>485</v>
      </c>
      <c r="C176" s="41" t="s">
        <v>493</v>
      </c>
      <c r="D176" s="49" t="s">
        <v>41</v>
      </c>
      <c r="E176" s="45" t="s">
        <v>42</v>
      </c>
      <c r="F176" s="13"/>
      <c r="G176" s="42">
        <v>150</v>
      </c>
      <c r="H176" s="67">
        <f t="shared" si="7"/>
        <v>0</v>
      </c>
    </row>
    <row r="177" spans="1:8" s="9" customFormat="1" ht="15" customHeight="1" x14ac:dyDescent="0.3">
      <c r="A177" s="33">
        <v>13</v>
      </c>
      <c r="B177" s="37" t="s">
        <v>485</v>
      </c>
      <c r="C177" s="41" t="s">
        <v>493</v>
      </c>
      <c r="D177" s="49" t="s">
        <v>58</v>
      </c>
      <c r="E177" s="65" t="s">
        <v>29</v>
      </c>
      <c r="F177" s="13"/>
      <c r="G177" s="42">
        <v>60</v>
      </c>
      <c r="H177" s="67">
        <f t="shared" si="7"/>
        <v>0</v>
      </c>
    </row>
    <row r="178" spans="1:8" s="9" customFormat="1" ht="15" customHeight="1" x14ac:dyDescent="0.3">
      <c r="A178" s="33">
        <v>14</v>
      </c>
      <c r="B178" s="37" t="s">
        <v>485</v>
      </c>
      <c r="C178" s="41" t="s">
        <v>493</v>
      </c>
      <c r="D178" s="49" t="s">
        <v>45</v>
      </c>
      <c r="E178" s="45" t="s">
        <v>46</v>
      </c>
      <c r="F178" s="13"/>
      <c r="G178" s="42">
        <v>190</v>
      </c>
      <c r="H178" s="67">
        <f t="shared" si="7"/>
        <v>0</v>
      </c>
    </row>
    <row r="179" spans="1:8" s="9" customFormat="1" ht="15" customHeight="1" x14ac:dyDescent="0.3">
      <c r="A179" s="33">
        <v>15</v>
      </c>
      <c r="B179" s="37" t="s">
        <v>485</v>
      </c>
      <c r="C179" s="41" t="s">
        <v>493</v>
      </c>
      <c r="D179" s="49" t="s">
        <v>43</v>
      </c>
      <c r="E179" s="45" t="s">
        <v>44</v>
      </c>
      <c r="F179" s="13"/>
      <c r="G179" s="42">
        <v>110</v>
      </c>
      <c r="H179" s="67">
        <f t="shared" si="7"/>
        <v>0</v>
      </c>
    </row>
    <row r="180" spans="1:8" s="9" customFormat="1" ht="15" customHeight="1" x14ac:dyDescent="0.3">
      <c r="A180" s="33">
        <v>16</v>
      </c>
      <c r="B180" s="37" t="s">
        <v>485</v>
      </c>
      <c r="C180" s="41" t="s">
        <v>493</v>
      </c>
      <c r="D180" s="49" t="s">
        <v>327</v>
      </c>
      <c r="E180" s="45" t="s">
        <v>126</v>
      </c>
      <c r="F180" s="13"/>
      <c r="G180" s="42">
        <v>220</v>
      </c>
      <c r="H180" s="67">
        <f t="shared" si="7"/>
        <v>0</v>
      </c>
    </row>
    <row r="181" spans="1:8" s="8" customFormat="1" ht="15" customHeight="1" x14ac:dyDescent="0.3">
      <c r="A181" s="33">
        <v>17</v>
      </c>
      <c r="B181" s="37" t="s">
        <v>485</v>
      </c>
      <c r="C181" s="41" t="s">
        <v>493</v>
      </c>
      <c r="D181" s="66" t="s">
        <v>328</v>
      </c>
      <c r="E181" s="45" t="s">
        <v>29</v>
      </c>
      <c r="F181" s="67"/>
      <c r="G181" s="68">
        <v>170</v>
      </c>
      <c r="H181" s="67">
        <f t="shared" si="7"/>
        <v>0</v>
      </c>
    </row>
    <row r="182" spans="1:8" s="8" customFormat="1" ht="15" customHeight="1" x14ac:dyDescent="0.3">
      <c r="A182" s="33">
        <v>18</v>
      </c>
      <c r="B182" s="37" t="s">
        <v>485</v>
      </c>
      <c r="C182" s="41" t="s">
        <v>493</v>
      </c>
      <c r="D182" s="66" t="s">
        <v>329</v>
      </c>
      <c r="E182" s="45" t="s">
        <v>21</v>
      </c>
      <c r="F182" s="67"/>
      <c r="G182" s="68">
        <v>830</v>
      </c>
      <c r="H182" s="67">
        <f t="shared" si="7"/>
        <v>0</v>
      </c>
    </row>
    <row r="183" spans="1:8" s="8" customFormat="1" ht="15" customHeight="1" x14ac:dyDescent="0.3">
      <c r="A183" s="33">
        <v>19</v>
      </c>
      <c r="B183" s="37" t="s">
        <v>485</v>
      </c>
      <c r="C183" s="41" t="s">
        <v>493</v>
      </c>
      <c r="D183" s="66" t="s">
        <v>330</v>
      </c>
      <c r="E183" s="45" t="s">
        <v>21</v>
      </c>
      <c r="F183" s="67"/>
      <c r="G183" s="68">
        <v>460</v>
      </c>
      <c r="H183" s="67">
        <f t="shared" si="7"/>
        <v>0</v>
      </c>
    </row>
    <row r="184" spans="1:8" s="9" customFormat="1" ht="15" customHeight="1" x14ac:dyDescent="0.3">
      <c r="A184" s="33">
        <v>20</v>
      </c>
      <c r="B184" s="37" t="s">
        <v>485</v>
      </c>
      <c r="C184" s="41" t="s">
        <v>493</v>
      </c>
      <c r="D184" s="49" t="s">
        <v>49</v>
      </c>
      <c r="E184" s="45" t="s">
        <v>50</v>
      </c>
      <c r="F184" s="13"/>
      <c r="G184" s="42">
        <v>1200</v>
      </c>
      <c r="H184" s="67">
        <f t="shared" si="7"/>
        <v>0</v>
      </c>
    </row>
    <row r="185" spans="1:8" s="8" customFormat="1" ht="15" customHeight="1" x14ac:dyDescent="0.3">
      <c r="A185" s="33">
        <v>21</v>
      </c>
      <c r="B185" s="37" t="s">
        <v>485</v>
      </c>
      <c r="C185" s="41" t="s">
        <v>493</v>
      </c>
      <c r="D185" s="66" t="s">
        <v>331</v>
      </c>
      <c r="E185" s="65" t="s">
        <v>29</v>
      </c>
      <c r="F185" s="67"/>
      <c r="G185" s="68">
        <v>380</v>
      </c>
      <c r="H185" s="67">
        <f t="shared" si="7"/>
        <v>0</v>
      </c>
    </row>
    <row r="186" spans="1:8" s="9" customFormat="1" ht="15" customHeight="1" x14ac:dyDescent="0.3">
      <c r="A186" s="33">
        <v>22</v>
      </c>
      <c r="B186" s="37" t="s">
        <v>485</v>
      </c>
      <c r="C186" s="41" t="s">
        <v>493</v>
      </c>
      <c r="D186" s="64" t="s">
        <v>54</v>
      </c>
      <c r="E186" s="65" t="s">
        <v>29</v>
      </c>
      <c r="F186" s="13"/>
      <c r="G186" s="42">
        <v>650</v>
      </c>
      <c r="H186" s="67">
        <f t="shared" si="7"/>
        <v>0</v>
      </c>
    </row>
    <row r="187" spans="1:8" s="9" customFormat="1" ht="15" customHeight="1" x14ac:dyDescent="0.3">
      <c r="A187" s="33">
        <v>23</v>
      </c>
      <c r="B187" s="37" t="s">
        <v>485</v>
      </c>
      <c r="C187" s="41" t="s">
        <v>493</v>
      </c>
      <c r="D187" s="64" t="s">
        <v>480</v>
      </c>
      <c r="E187" s="65" t="s">
        <v>29</v>
      </c>
      <c r="F187" s="13"/>
      <c r="G187" s="42">
        <v>850</v>
      </c>
      <c r="H187" s="67">
        <f t="shared" si="7"/>
        <v>0</v>
      </c>
    </row>
    <row r="188" spans="1:8" s="8" customFormat="1" ht="15" customHeight="1" x14ac:dyDescent="0.3">
      <c r="A188" s="33">
        <v>24</v>
      </c>
      <c r="B188" s="37" t="s">
        <v>485</v>
      </c>
      <c r="C188" s="41" t="s">
        <v>493</v>
      </c>
      <c r="D188" s="69" t="s">
        <v>481</v>
      </c>
      <c r="E188" s="45" t="s">
        <v>29</v>
      </c>
      <c r="F188" s="67"/>
      <c r="G188" s="68">
        <v>300</v>
      </c>
      <c r="H188" s="67">
        <f t="shared" si="7"/>
        <v>0</v>
      </c>
    </row>
    <row r="189" spans="1:8" s="9" customFormat="1" ht="15" customHeight="1" x14ac:dyDescent="0.3">
      <c r="A189" s="33">
        <v>25</v>
      </c>
      <c r="B189" s="37" t="s">
        <v>485</v>
      </c>
      <c r="C189" s="41" t="s">
        <v>493</v>
      </c>
      <c r="D189" s="49" t="s">
        <v>55</v>
      </c>
      <c r="E189" s="45" t="s">
        <v>21</v>
      </c>
      <c r="F189" s="13"/>
      <c r="G189" s="42">
        <v>260</v>
      </c>
      <c r="H189" s="67">
        <f t="shared" si="7"/>
        <v>0</v>
      </c>
    </row>
    <row r="190" spans="1:8" s="9" customFormat="1" ht="15" customHeight="1" x14ac:dyDescent="0.3">
      <c r="A190" s="33">
        <v>26</v>
      </c>
      <c r="B190" s="37" t="s">
        <v>485</v>
      </c>
      <c r="C190" s="41" t="s">
        <v>493</v>
      </c>
      <c r="D190" s="49" t="s">
        <v>56</v>
      </c>
      <c r="E190" s="45" t="s">
        <v>126</v>
      </c>
      <c r="F190" s="13"/>
      <c r="G190" s="42">
        <v>280</v>
      </c>
      <c r="H190" s="67">
        <f t="shared" si="7"/>
        <v>0</v>
      </c>
    </row>
    <row r="191" spans="1:8" s="9" customFormat="1" ht="15" customHeight="1" x14ac:dyDescent="0.3">
      <c r="A191" s="33">
        <v>27</v>
      </c>
      <c r="B191" s="37" t="s">
        <v>485</v>
      </c>
      <c r="C191" s="41" t="s">
        <v>493</v>
      </c>
      <c r="D191" s="49" t="s">
        <v>57</v>
      </c>
      <c r="E191" s="45" t="s">
        <v>126</v>
      </c>
      <c r="F191" s="13"/>
      <c r="G191" s="42">
        <v>310</v>
      </c>
      <c r="H191" s="67">
        <f t="shared" si="7"/>
        <v>0</v>
      </c>
    </row>
    <row r="192" spans="1:8" s="3" customFormat="1" ht="15" customHeight="1" x14ac:dyDescent="0.3">
      <c r="A192" s="33">
        <v>28</v>
      </c>
      <c r="B192" s="37" t="s">
        <v>485</v>
      </c>
      <c r="C192" s="41" t="s">
        <v>493</v>
      </c>
      <c r="D192" s="66" t="s">
        <v>332</v>
      </c>
      <c r="E192" s="45" t="s">
        <v>21</v>
      </c>
      <c r="F192" s="67"/>
      <c r="G192" s="68">
        <v>1500</v>
      </c>
      <c r="H192" s="67">
        <f t="shared" si="7"/>
        <v>0</v>
      </c>
    </row>
    <row r="193" spans="1:8" s="3" customFormat="1" ht="15" customHeight="1" x14ac:dyDescent="0.3">
      <c r="A193" s="33">
        <v>29</v>
      </c>
      <c r="B193" s="37" t="s">
        <v>485</v>
      </c>
      <c r="C193" s="41" t="s">
        <v>493</v>
      </c>
      <c r="D193" s="66" t="s">
        <v>333</v>
      </c>
      <c r="E193" s="70" t="s">
        <v>168</v>
      </c>
      <c r="F193" s="67"/>
      <c r="G193" s="68">
        <v>980</v>
      </c>
      <c r="H193" s="67">
        <f t="shared" si="7"/>
        <v>0</v>
      </c>
    </row>
    <row r="194" spans="1:8" s="3" customFormat="1" ht="15" customHeight="1" x14ac:dyDescent="0.3">
      <c r="A194" s="33">
        <v>30</v>
      </c>
      <c r="B194" s="37" t="s">
        <v>485</v>
      </c>
      <c r="C194" s="41" t="s">
        <v>493</v>
      </c>
      <c r="D194" s="66" t="s">
        <v>334</v>
      </c>
      <c r="E194" s="45" t="s">
        <v>21</v>
      </c>
      <c r="F194" s="67"/>
      <c r="G194" s="68">
        <v>320</v>
      </c>
      <c r="H194" s="67">
        <f t="shared" si="7"/>
        <v>0</v>
      </c>
    </row>
    <row r="195" spans="1:8" s="3" customFormat="1" ht="15" customHeight="1" x14ac:dyDescent="0.3">
      <c r="A195" s="33">
        <v>31</v>
      </c>
      <c r="B195" s="37" t="s">
        <v>485</v>
      </c>
      <c r="C195" s="41" t="s">
        <v>493</v>
      </c>
      <c r="D195" s="66" t="s">
        <v>335</v>
      </c>
      <c r="E195" s="45" t="s">
        <v>29</v>
      </c>
      <c r="F195" s="67"/>
      <c r="G195" s="68">
        <v>200</v>
      </c>
      <c r="H195" s="67">
        <f t="shared" si="7"/>
        <v>0</v>
      </c>
    </row>
    <row r="196" spans="1:8" s="3" customFormat="1" ht="15" customHeight="1" x14ac:dyDescent="0.3">
      <c r="A196" s="33">
        <v>32</v>
      </c>
      <c r="B196" s="37" t="s">
        <v>485</v>
      </c>
      <c r="C196" s="41" t="s">
        <v>493</v>
      </c>
      <c r="D196" s="66" t="s">
        <v>336</v>
      </c>
      <c r="E196" s="45" t="s">
        <v>25</v>
      </c>
      <c r="F196" s="67"/>
      <c r="G196" s="68">
        <v>470</v>
      </c>
      <c r="H196" s="67">
        <f t="shared" si="7"/>
        <v>0</v>
      </c>
    </row>
    <row r="197" spans="1:8" s="3" customFormat="1" ht="15" customHeight="1" x14ac:dyDescent="0.3">
      <c r="A197" s="33">
        <v>33</v>
      </c>
      <c r="B197" s="37" t="s">
        <v>485</v>
      </c>
      <c r="C197" s="41" t="s">
        <v>493</v>
      </c>
      <c r="D197" s="66" t="s">
        <v>337</v>
      </c>
      <c r="E197" s="45" t="s">
        <v>29</v>
      </c>
      <c r="F197" s="67"/>
      <c r="G197" s="68">
        <v>170</v>
      </c>
      <c r="H197" s="67">
        <f t="shared" si="7"/>
        <v>0</v>
      </c>
    </row>
    <row r="198" spans="1:8" s="9" customFormat="1" ht="15" customHeight="1" x14ac:dyDescent="0.3">
      <c r="A198" s="33">
        <v>34</v>
      </c>
      <c r="B198" s="37" t="s">
        <v>485</v>
      </c>
      <c r="C198" s="41" t="s">
        <v>493</v>
      </c>
      <c r="D198" s="49" t="s">
        <v>52</v>
      </c>
      <c r="E198" s="65" t="s">
        <v>29</v>
      </c>
      <c r="F198" s="13"/>
      <c r="G198" s="42">
        <v>90</v>
      </c>
      <c r="H198" s="67">
        <f t="shared" si="7"/>
        <v>0</v>
      </c>
    </row>
    <row r="199" spans="1:8" s="9" customFormat="1" ht="15" customHeight="1" x14ac:dyDescent="0.3">
      <c r="A199" s="33">
        <v>35</v>
      </c>
      <c r="B199" s="37" t="s">
        <v>485</v>
      </c>
      <c r="C199" s="41" t="s">
        <v>493</v>
      </c>
      <c r="D199" s="49" t="s">
        <v>53</v>
      </c>
      <c r="E199" s="65" t="s">
        <v>29</v>
      </c>
      <c r="F199" s="13"/>
      <c r="G199" s="42">
        <v>50</v>
      </c>
      <c r="H199" s="67">
        <f t="shared" si="7"/>
        <v>0</v>
      </c>
    </row>
    <row r="200" spans="1:8" s="8" customFormat="1" ht="15" customHeight="1" x14ac:dyDescent="0.3">
      <c r="A200" s="33">
        <v>36</v>
      </c>
      <c r="B200" s="37" t="s">
        <v>485</v>
      </c>
      <c r="C200" s="41" t="s">
        <v>493</v>
      </c>
      <c r="D200" s="66" t="s">
        <v>338</v>
      </c>
      <c r="E200" s="45" t="s">
        <v>25</v>
      </c>
      <c r="F200" s="67"/>
      <c r="G200" s="68">
        <v>2500</v>
      </c>
      <c r="H200" s="67">
        <f t="shared" si="7"/>
        <v>0</v>
      </c>
    </row>
    <row r="201" spans="1:8" s="9" customFormat="1" ht="15" customHeight="1" x14ac:dyDescent="0.3">
      <c r="A201" s="33">
        <v>37</v>
      </c>
      <c r="B201" s="37" t="s">
        <v>485</v>
      </c>
      <c r="C201" s="41" t="s">
        <v>493</v>
      </c>
      <c r="D201" s="49" t="s">
        <v>47</v>
      </c>
      <c r="E201" s="45" t="s">
        <v>48</v>
      </c>
      <c r="F201" s="13"/>
      <c r="G201" s="42">
        <v>90</v>
      </c>
      <c r="H201" s="67">
        <f t="shared" si="7"/>
        <v>0</v>
      </c>
    </row>
    <row r="202" spans="1:8" s="10" customFormat="1" ht="15" customHeight="1" x14ac:dyDescent="0.3">
      <c r="A202" s="33">
        <v>38</v>
      </c>
      <c r="B202" s="37" t="s">
        <v>485</v>
      </c>
      <c r="C202" s="41" t="s">
        <v>493</v>
      </c>
      <c r="D202" s="46" t="s">
        <v>59</v>
      </c>
      <c r="E202" s="47" t="s">
        <v>29</v>
      </c>
      <c r="F202" s="13"/>
      <c r="G202" s="42">
        <v>370</v>
      </c>
      <c r="H202" s="67">
        <f t="shared" si="7"/>
        <v>0</v>
      </c>
    </row>
    <row r="203" spans="1:8" s="9" customFormat="1" ht="15" customHeight="1" x14ac:dyDescent="0.3">
      <c r="A203" s="78" t="s">
        <v>35</v>
      </c>
      <c r="B203" s="78"/>
      <c r="C203" s="78"/>
      <c r="D203" s="78"/>
      <c r="E203" s="78"/>
      <c r="F203" s="78"/>
      <c r="G203" s="78"/>
      <c r="H203" s="19">
        <f>H165+H166+H167+H168+H169+H170+H171+H172+H173+H174+H175+H176+H177+H178+H179+H180+H181+H182+H183+H184+H185+H186+H187+H188+H189+H190+H191+H192+H193+H194+H195+H196+H197+H198+H199+H200+H201+H202</f>
        <v>0</v>
      </c>
    </row>
    <row r="204" spans="1:8" s="9" customFormat="1" ht="15" customHeight="1" x14ac:dyDescent="0.3">
      <c r="A204" s="77" t="s">
        <v>339</v>
      </c>
      <c r="B204" s="77"/>
      <c r="C204" s="77"/>
      <c r="D204" s="77"/>
      <c r="E204" s="77"/>
      <c r="F204" s="77"/>
      <c r="G204" s="77"/>
      <c r="H204" s="77"/>
    </row>
    <row r="205" spans="1:8" s="9" customFormat="1" ht="15" customHeight="1" x14ac:dyDescent="0.3">
      <c r="A205" s="31">
        <v>1</v>
      </c>
      <c r="B205" s="30" t="s">
        <v>485</v>
      </c>
      <c r="C205" s="48" t="s">
        <v>494</v>
      </c>
      <c r="D205" s="49" t="s">
        <v>340</v>
      </c>
      <c r="E205" s="45" t="s">
        <v>21</v>
      </c>
      <c r="F205" s="13"/>
      <c r="G205" s="42">
        <v>360</v>
      </c>
      <c r="H205" s="13">
        <f>F205*G205</f>
        <v>0</v>
      </c>
    </row>
    <row r="206" spans="1:8" s="3" customFormat="1" ht="15" customHeight="1" x14ac:dyDescent="0.3">
      <c r="A206" s="31">
        <v>2</v>
      </c>
      <c r="B206" s="30" t="s">
        <v>485</v>
      </c>
      <c r="C206" s="48" t="s">
        <v>494</v>
      </c>
      <c r="D206" s="49" t="s">
        <v>341</v>
      </c>
      <c r="E206" s="45" t="s">
        <v>21</v>
      </c>
      <c r="F206" s="13"/>
      <c r="G206" s="42">
        <v>510</v>
      </c>
      <c r="H206" s="13">
        <f t="shared" ref="H206:H269" si="8">F206*G206</f>
        <v>0</v>
      </c>
    </row>
    <row r="207" spans="1:8" s="9" customFormat="1" ht="15" customHeight="1" x14ac:dyDescent="0.3">
      <c r="A207" s="31">
        <v>3</v>
      </c>
      <c r="B207" s="30" t="s">
        <v>485</v>
      </c>
      <c r="C207" s="48" t="s">
        <v>494</v>
      </c>
      <c r="D207" s="49" t="s">
        <v>36</v>
      </c>
      <c r="E207" s="65" t="s">
        <v>29</v>
      </c>
      <c r="F207" s="13"/>
      <c r="G207" s="42">
        <v>110</v>
      </c>
      <c r="H207" s="13">
        <f t="shared" si="8"/>
        <v>0</v>
      </c>
    </row>
    <row r="208" spans="1:8" s="9" customFormat="1" ht="15" customHeight="1" x14ac:dyDescent="0.3">
      <c r="A208" s="31">
        <v>4</v>
      </c>
      <c r="B208" s="30" t="s">
        <v>485</v>
      </c>
      <c r="C208" s="48" t="s">
        <v>494</v>
      </c>
      <c r="D208" s="49" t="s">
        <v>368</v>
      </c>
      <c r="E208" s="45" t="s">
        <v>21</v>
      </c>
      <c r="F208" s="13"/>
      <c r="G208" s="42">
        <v>110</v>
      </c>
      <c r="H208" s="13">
        <f t="shared" si="8"/>
        <v>0</v>
      </c>
    </row>
    <row r="209" spans="1:8" s="3" customFormat="1" ht="15" customHeight="1" x14ac:dyDescent="0.3">
      <c r="A209" s="31">
        <v>5</v>
      </c>
      <c r="B209" s="30" t="s">
        <v>485</v>
      </c>
      <c r="C209" s="48" t="s">
        <v>494</v>
      </c>
      <c r="D209" s="49" t="s">
        <v>342</v>
      </c>
      <c r="E209" s="45" t="s">
        <v>29</v>
      </c>
      <c r="F209" s="13"/>
      <c r="G209" s="42">
        <v>370</v>
      </c>
      <c r="H209" s="13">
        <f t="shared" si="8"/>
        <v>0</v>
      </c>
    </row>
    <row r="210" spans="1:8" s="3" customFormat="1" ht="15" customHeight="1" x14ac:dyDescent="0.3">
      <c r="A210" s="31">
        <v>6</v>
      </c>
      <c r="B210" s="30" t="s">
        <v>485</v>
      </c>
      <c r="C210" s="48" t="s">
        <v>494</v>
      </c>
      <c r="D210" s="49" t="s">
        <v>343</v>
      </c>
      <c r="E210" s="45" t="s">
        <v>29</v>
      </c>
      <c r="F210" s="13"/>
      <c r="G210" s="42">
        <v>350</v>
      </c>
      <c r="H210" s="13">
        <f t="shared" si="8"/>
        <v>0</v>
      </c>
    </row>
    <row r="211" spans="1:8" s="9" customFormat="1" ht="15" customHeight="1" x14ac:dyDescent="0.3">
      <c r="A211" s="31">
        <v>7</v>
      </c>
      <c r="B211" s="30" t="s">
        <v>485</v>
      </c>
      <c r="C211" s="48" t="s">
        <v>494</v>
      </c>
      <c r="D211" s="49" t="s">
        <v>61</v>
      </c>
      <c r="E211" s="45" t="s">
        <v>29</v>
      </c>
      <c r="F211" s="13"/>
      <c r="G211" s="42">
        <v>120</v>
      </c>
      <c r="H211" s="13">
        <f t="shared" si="8"/>
        <v>0</v>
      </c>
    </row>
    <row r="212" spans="1:8" s="9" customFormat="1" ht="15" customHeight="1" x14ac:dyDescent="0.3">
      <c r="A212" s="31">
        <v>8</v>
      </c>
      <c r="B212" s="30" t="s">
        <v>485</v>
      </c>
      <c r="C212" s="48" t="s">
        <v>494</v>
      </c>
      <c r="D212" s="49" t="s">
        <v>62</v>
      </c>
      <c r="E212" s="45" t="s">
        <v>29</v>
      </c>
      <c r="F212" s="13"/>
      <c r="G212" s="42">
        <v>130</v>
      </c>
      <c r="H212" s="13">
        <f t="shared" si="8"/>
        <v>0</v>
      </c>
    </row>
    <row r="213" spans="1:8" s="3" customFormat="1" ht="15" customHeight="1" x14ac:dyDescent="0.3">
      <c r="A213" s="31">
        <v>9</v>
      </c>
      <c r="B213" s="30" t="s">
        <v>485</v>
      </c>
      <c r="C213" s="48" t="s">
        <v>494</v>
      </c>
      <c r="D213" s="49" t="s">
        <v>344</v>
      </c>
      <c r="E213" s="45" t="s">
        <v>29</v>
      </c>
      <c r="F213" s="13"/>
      <c r="G213" s="42">
        <v>120</v>
      </c>
      <c r="H213" s="13">
        <f t="shared" si="8"/>
        <v>0</v>
      </c>
    </row>
    <row r="214" spans="1:8" s="3" customFormat="1" ht="15" customHeight="1" x14ac:dyDescent="0.3">
      <c r="A214" s="31">
        <v>10</v>
      </c>
      <c r="B214" s="30" t="s">
        <v>485</v>
      </c>
      <c r="C214" s="48" t="s">
        <v>494</v>
      </c>
      <c r="D214" s="49" t="s">
        <v>345</v>
      </c>
      <c r="E214" s="45" t="s">
        <v>21</v>
      </c>
      <c r="F214" s="13"/>
      <c r="G214" s="42">
        <v>170</v>
      </c>
      <c r="H214" s="13">
        <f t="shared" si="8"/>
        <v>0</v>
      </c>
    </row>
    <row r="215" spans="1:8" s="3" customFormat="1" ht="15" customHeight="1" x14ac:dyDescent="0.3">
      <c r="A215" s="31">
        <v>11</v>
      </c>
      <c r="B215" s="30" t="s">
        <v>485</v>
      </c>
      <c r="C215" s="48" t="s">
        <v>494</v>
      </c>
      <c r="D215" s="49" t="s">
        <v>86</v>
      </c>
      <c r="E215" s="45" t="s">
        <v>21</v>
      </c>
      <c r="F215" s="13"/>
      <c r="G215" s="42">
        <v>130</v>
      </c>
      <c r="H215" s="13">
        <f t="shared" si="8"/>
        <v>0</v>
      </c>
    </row>
    <row r="216" spans="1:8" s="9" customFormat="1" ht="15" customHeight="1" x14ac:dyDescent="0.3">
      <c r="A216" s="31">
        <v>12</v>
      </c>
      <c r="B216" s="30" t="s">
        <v>485</v>
      </c>
      <c r="C216" s="48" t="s">
        <v>494</v>
      </c>
      <c r="D216" s="49" t="s">
        <v>69</v>
      </c>
      <c r="E216" s="45" t="s">
        <v>126</v>
      </c>
      <c r="F216" s="13"/>
      <c r="G216" s="42">
        <v>140</v>
      </c>
      <c r="H216" s="13">
        <f t="shared" si="8"/>
        <v>0</v>
      </c>
    </row>
    <row r="217" spans="1:8" s="3" customFormat="1" ht="15" customHeight="1" x14ac:dyDescent="0.3">
      <c r="A217" s="31">
        <v>13</v>
      </c>
      <c r="B217" s="30" t="s">
        <v>485</v>
      </c>
      <c r="C217" s="48" t="s">
        <v>494</v>
      </c>
      <c r="D217" s="49" t="s">
        <v>346</v>
      </c>
      <c r="E217" s="65" t="s">
        <v>25</v>
      </c>
      <c r="F217" s="13"/>
      <c r="G217" s="42">
        <v>5300</v>
      </c>
      <c r="H217" s="13">
        <f t="shared" si="8"/>
        <v>0</v>
      </c>
    </row>
    <row r="218" spans="1:8" s="3" customFormat="1" ht="15" customHeight="1" x14ac:dyDescent="0.3">
      <c r="A218" s="31">
        <v>14</v>
      </c>
      <c r="B218" s="30" t="s">
        <v>485</v>
      </c>
      <c r="C218" s="48" t="s">
        <v>494</v>
      </c>
      <c r="D218" s="49" t="s">
        <v>347</v>
      </c>
      <c r="E218" s="65" t="s">
        <v>25</v>
      </c>
      <c r="F218" s="13"/>
      <c r="G218" s="42">
        <v>4300</v>
      </c>
      <c r="H218" s="13">
        <f t="shared" si="8"/>
        <v>0</v>
      </c>
    </row>
    <row r="219" spans="1:8" s="3" customFormat="1" ht="15" customHeight="1" x14ac:dyDescent="0.3">
      <c r="A219" s="31">
        <v>15</v>
      </c>
      <c r="B219" s="30" t="s">
        <v>485</v>
      </c>
      <c r="C219" s="48" t="s">
        <v>494</v>
      </c>
      <c r="D219" s="49" t="s">
        <v>348</v>
      </c>
      <c r="E219" s="65" t="s">
        <v>25</v>
      </c>
      <c r="F219" s="13"/>
      <c r="G219" s="42">
        <v>3300</v>
      </c>
      <c r="H219" s="13">
        <f t="shared" si="8"/>
        <v>0</v>
      </c>
    </row>
    <row r="220" spans="1:8" s="3" customFormat="1" ht="15" customHeight="1" x14ac:dyDescent="0.3">
      <c r="A220" s="31">
        <v>16</v>
      </c>
      <c r="B220" s="30" t="s">
        <v>485</v>
      </c>
      <c r="C220" s="48" t="s">
        <v>494</v>
      </c>
      <c r="D220" s="49" t="s">
        <v>349</v>
      </c>
      <c r="E220" s="45" t="s">
        <v>21</v>
      </c>
      <c r="F220" s="13"/>
      <c r="G220" s="42">
        <v>600</v>
      </c>
      <c r="H220" s="13">
        <f t="shared" si="8"/>
        <v>0</v>
      </c>
    </row>
    <row r="221" spans="1:8" s="3" customFormat="1" ht="15" customHeight="1" x14ac:dyDescent="0.3">
      <c r="A221" s="31">
        <v>17</v>
      </c>
      <c r="B221" s="30" t="s">
        <v>485</v>
      </c>
      <c r="C221" s="48" t="s">
        <v>494</v>
      </c>
      <c r="D221" s="49" t="s">
        <v>350</v>
      </c>
      <c r="E221" s="45" t="s">
        <v>21</v>
      </c>
      <c r="F221" s="13"/>
      <c r="G221" s="42">
        <v>650</v>
      </c>
      <c r="H221" s="13">
        <f t="shared" si="8"/>
        <v>0</v>
      </c>
    </row>
    <row r="222" spans="1:8" s="3" customFormat="1" ht="15" customHeight="1" x14ac:dyDescent="0.3">
      <c r="A222" s="31">
        <v>18</v>
      </c>
      <c r="B222" s="30" t="s">
        <v>485</v>
      </c>
      <c r="C222" s="48" t="s">
        <v>494</v>
      </c>
      <c r="D222" s="49" t="s">
        <v>351</v>
      </c>
      <c r="E222" s="45" t="s">
        <v>21</v>
      </c>
      <c r="F222" s="13"/>
      <c r="G222" s="42">
        <v>470</v>
      </c>
      <c r="H222" s="13">
        <f t="shared" si="8"/>
        <v>0</v>
      </c>
    </row>
    <row r="223" spans="1:8" s="3" customFormat="1" ht="15" customHeight="1" x14ac:dyDescent="0.3">
      <c r="A223" s="31">
        <v>19</v>
      </c>
      <c r="B223" s="30" t="s">
        <v>485</v>
      </c>
      <c r="C223" s="48" t="s">
        <v>494</v>
      </c>
      <c r="D223" s="49" t="s">
        <v>352</v>
      </c>
      <c r="E223" s="45" t="s">
        <v>21</v>
      </c>
      <c r="F223" s="13"/>
      <c r="G223" s="42">
        <v>60</v>
      </c>
      <c r="H223" s="13">
        <f t="shared" si="8"/>
        <v>0</v>
      </c>
    </row>
    <row r="224" spans="1:8" s="3" customFormat="1" ht="15" customHeight="1" x14ac:dyDescent="0.3">
      <c r="A224" s="31">
        <v>20</v>
      </c>
      <c r="B224" s="30" t="s">
        <v>485</v>
      </c>
      <c r="C224" s="48" t="s">
        <v>494</v>
      </c>
      <c r="D224" s="49" t="s">
        <v>353</v>
      </c>
      <c r="E224" s="45" t="s">
        <v>21</v>
      </c>
      <c r="F224" s="13"/>
      <c r="G224" s="42">
        <v>30</v>
      </c>
      <c r="H224" s="13">
        <f t="shared" si="8"/>
        <v>0</v>
      </c>
    </row>
    <row r="225" spans="1:8" s="3" customFormat="1" ht="15" customHeight="1" x14ac:dyDescent="0.3">
      <c r="A225" s="31">
        <v>21</v>
      </c>
      <c r="B225" s="30" t="s">
        <v>485</v>
      </c>
      <c r="C225" s="48" t="s">
        <v>494</v>
      </c>
      <c r="D225" s="49" t="s">
        <v>354</v>
      </c>
      <c r="E225" s="45" t="s">
        <v>21</v>
      </c>
      <c r="F225" s="13"/>
      <c r="G225" s="42">
        <v>830</v>
      </c>
      <c r="H225" s="13">
        <f t="shared" si="8"/>
        <v>0</v>
      </c>
    </row>
    <row r="226" spans="1:8" s="3" customFormat="1" ht="15" customHeight="1" x14ac:dyDescent="0.3">
      <c r="A226" s="31">
        <v>22</v>
      </c>
      <c r="B226" s="30" t="s">
        <v>485</v>
      </c>
      <c r="C226" s="48" t="s">
        <v>494</v>
      </c>
      <c r="D226" s="49" t="s">
        <v>355</v>
      </c>
      <c r="E226" s="45" t="s">
        <v>21</v>
      </c>
      <c r="F226" s="13"/>
      <c r="G226" s="42">
        <v>1200</v>
      </c>
      <c r="H226" s="13">
        <f t="shared" si="8"/>
        <v>0</v>
      </c>
    </row>
    <row r="227" spans="1:8" s="9" customFormat="1" ht="15" customHeight="1" x14ac:dyDescent="0.3">
      <c r="A227" s="31">
        <v>23</v>
      </c>
      <c r="B227" s="30" t="s">
        <v>485</v>
      </c>
      <c r="C227" s="48" t="s">
        <v>494</v>
      </c>
      <c r="D227" s="49" t="s">
        <v>84</v>
      </c>
      <c r="E227" s="45" t="s">
        <v>126</v>
      </c>
      <c r="F227" s="13"/>
      <c r="G227" s="42">
        <v>470</v>
      </c>
      <c r="H227" s="13">
        <f t="shared" si="8"/>
        <v>0</v>
      </c>
    </row>
    <row r="228" spans="1:8" s="9" customFormat="1" ht="15" customHeight="1" x14ac:dyDescent="0.3">
      <c r="A228" s="31">
        <v>24</v>
      </c>
      <c r="B228" s="30" t="s">
        <v>485</v>
      </c>
      <c r="C228" s="48" t="s">
        <v>494</v>
      </c>
      <c r="D228" s="49" t="s">
        <v>85</v>
      </c>
      <c r="E228" s="45" t="s">
        <v>126</v>
      </c>
      <c r="F228" s="13"/>
      <c r="G228" s="42">
        <v>320</v>
      </c>
      <c r="H228" s="13">
        <f t="shared" si="8"/>
        <v>0</v>
      </c>
    </row>
    <row r="229" spans="1:8" s="3" customFormat="1" ht="15" customHeight="1" x14ac:dyDescent="0.3">
      <c r="A229" s="31">
        <v>25</v>
      </c>
      <c r="B229" s="30" t="s">
        <v>485</v>
      </c>
      <c r="C229" s="48" t="s">
        <v>494</v>
      </c>
      <c r="D229" s="49" t="s">
        <v>356</v>
      </c>
      <c r="E229" s="45" t="s">
        <v>21</v>
      </c>
      <c r="F229" s="13"/>
      <c r="G229" s="42">
        <v>800</v>
      </c>
      <c r="H229" s="13">
        <f t="shared" si="8"/>
        <v>0</v>
      </c>
    </row>
    <row r="230" spans="1:8" s="3" customFormat="1" ht="15" customHeight="1" x14ac:dyDescent="0.3">
      <c r="A230" s="31">
        <v>26</v>
      </c>
      <c r="B230" s="30" t="s">
        <v>485</v>
      </c>
      <c r="C230" s="48" t="s">
        <v>494</v>
      </c>
      <c r="D230" s="49" t="s">
        <v>357</v>
      </c>
      <c r="E230" s="45" t="s">
        <v>21</v>
      </c>
      <c r="F230" s="13"/>
      <c r="G230" s="42">
        <v>600</v>
      </c>
      <c r="H230" s="13">
        <f t="shared" si="8"/>
        <v>0</v>
      </c>
    </row>
    <row r="231" spans="1:8" s="3" customFormat="1" ht="15" customHeight="1" x14ac:dyDescent="0.3">
      <c r="A231" s="31">
        <v>27</v>
      </c>
      <c r="B231" s="30" t="s">
        <v>485</v>
      </c>
      <c r="C231" s="48" t="s">
        <v>494</v>
      </c>
      <c r="D231" s="49" t="s">
        <v>358</v>
      </c>
      <c r="E231" s="45" t="s">
        <v>29</v>
      </c>
      <c r="F231" s="13"/>
      <c r="G231" s="42">
        <v>540</v>
      </c>
      <c r="H231" s="13">
        <f t="shared" si="8"/>
        <v>0</v>
      </c>
    </row>
    <row r="232" spans="1:8" s="3" customFormat="1" ht="15" customHeight="1" x14ac:dyDescent="0.3">
      <c r="A232" s="31">
        <v>28</v>
      </c>
      <c r="B232" s="30" t="s">
        <v>485</v>
      </c>
      <c r="C232" s="48" t="s">
        <v>494</v>
      </c>
      <c r="D232" s="49" t="s">
        <v>359</v>
      </c>
      <c r="E232" s="45" t="s">
        <v>29</v>
      </c>
      <c r="F232" s="13"/>
      <c r="G232" s="42">
        <v>740</v>
      </c>
      <c r="H232" s="13">
        <f t="shared" si="8"/>
        <v>0</v>
      </c>
    </row>
    <row r="233" spans="1:8" s="3" customFormat="1" ht="15" customHeight="1" x14ac:dyDescent="0.3">
      <c r="A233" s="31">
        <v>29</v>
      </c>
      <c r="B233" s="30" t="s">
        <v>485</v>
      </c>
      <c r="C233" s="48" t="s">
        <v>494</v>
      </c>
      <c r="D233" s="49" t="s">
        <v>360</v>
      </c>
      <c r="E233" s="45" t="s">
        <v>29</v>
      </c>
      <c r="F233" s="13"/>
      <c r="G233" s="42">
        <v>230</v>
      </c>
      <c r="H233" s="13">
        <f t="shared" si="8"/>
        <v>0</v>
      </c>
    </row>
    <row r="234" spans="1:8" s="3" customFormat="1" ht="15" customHeight="1" x14ac:dyDescent="0.3">
      <c r="A234" s="31">
        <v>30</v>
      </c>
      <c r="B234" s="30" t="s">
        <v>485</v>
      </c>
      <c r="C234" s="48" t="s">
        <v>494</v>
      </c>
      <c r="D234" s="49" t="s">
        <v>361</v>
      </c>
      <c r="E234" s="45" t="s">
        <v>29</v>
      </c>
      <c r="F234" s="13"/>
      <c r="G234" s="42">
        <v>60</v>
      </c>
      <c r="H234" s="13">
        <f t="shared" si="8"/>
        <v>0</v>
      </c>
    </row>
    <row r="235" spans="1:8" s="9" customFormat="1" ht="15" customHeight="1" x14ac:dyDescent="0.3">
      <c r="A235" s="31">
        <v>31</v>
      </c>
      <c r="B235" s="30" t="s">
        <v>485</v>
      </c>
      <c r="C235" s="48" t="s">
        <v>494</v>
      </c>
      <c r="D235" s="49" t="s">
        <v>66</v>
      </c>
      <c r="E235" s="45" t="s">
        <v>126</v>
      </c>
      <c r="F235" s="13"/>
      <c r="G235" s="42">
        <v>150</v>
      </c>
      <c r="H235" s="13">
        <f t="shared" si="8"/>
        <v>0</v>
      </c>
    </row>
    <row r="236" spans="1:8" s="9" customFormat="1" ht="15" customHeight="1" x14ac:dyDescent="0.3">
      <c r="A236" s="31">
        <v>32</v>
      </c>
      <c r="B236" s="30" t="s">
        <v>485</v>
      </c>
      <c r="C236" s="48" t="s">
        <v>494</v>
      </c>
      <c r="D236" s="49" t="s">
        <v>67</v>
      </c>
      <c r="E236" s="45" t="s">
        <v>126</v>
      </c>
      <c r="F236" s="13"/>
      <c r="G236" s="42">
        <v>130</v>
      </c>
      <c r="H236" s="13">
        <f t="shared" si="8"/>
        <v>0</v>
      </c>
    </row>
    <row r="237" spans="1:8" s="9" customFormat="1" ht="15" customHeight="1" x14ac:dyDescent="0.3">
      <c r="A237" s="31">
        <v>33</v>
      </c>
      <c r="B237" s="30" t="s">
        <v>485</v>
      </c>
      <c r="C237" s="48" t="s">
        <v>494</v>
      </c>
      <c r="D237" s="49" t="s">
        <v>68</v>
      </c>
      <c r="E237" s="45" t="s">
        <v>126</v>
      </c>
      <c r="F237" s="13"/>
      <c r="G237" s="42">
        <v>130</v>
      </c>
      <c r="H237" s="13">
        <f t="shared" si="8"/>
        <v>0</v>
      </c>
    </row>
    <row r="238" spans="1:8" s="9" customFormat="1" ht="15" customHeight="1" x14ac:dyDescent="0.3">
      <c r="A238" s="31">
        <v>34</v>
      </c>
      <c r="B238" s="30" t="s">
        <v>485</v>
      </c>
      <c r="C238" s="48" t="s">
        <v>494</v>
      </c>
      <c r="D238" s="49" t="s">
        <v>70</v>
      </c>
      <c r="E238" s="45" t="s">
        <v>126</v>
      </c>
      <c r="F238" s="13"/>
      <c r="G238" s="42">
        <v>110</v>
      </c>
      <c r="H238" s="13">
        <f t="shared" si="8"/>
        <v>0</v>
      </c>
    </row>
    <row r="239" spans="1:8" s="3" customFormat="1" ht="15" customHeight="1" x14ac:dyDescent="0.3">
      <c r="A239" s="31">
        <v>35</v>
      </c>
      <c r="B239" s="30" t="s">
        <v>485</v>
      </c>
      <c r="C239" s="48" t="s">
        <v>494</v>
      </c>
      <c r="D239" s="49" t="s">
        <v>362</v>
      </c>
      <c r="E239" s="45" t="s">
        <v>21</v>
      </c>
      <c r="F239" s="13"/>
      <c r="G239" s="42">
        <v>270</v>
      </c>
      <c r="H239" s="13">
        <f t="shared" si="8"/>
        <v>0</v>
      </c>
    </row>
    <row r="240" spans="1:8" s="3" customFormat="1" ht="15" customHeight="1" x14ac:dyDescent="0.3">
      <c r="A240" s="31">
        <v>36</v>
      </c>
      <c r="B240" s="30" t="s">
        <v>485</v>
      </c>
      <c r="C240" s="48" t="s">
        <v>494</v>
      </c>
      <c r="D240" s="49" t="s">
        <v>363</v>
      </c>
      <c r="E240" s="45" t="s">
        <v>21</v>
      </c>
      <c r="F240" s="13"/>
      <c r="G240" s="42">
        <v>290</v>
      </c>
      <c r="H240" s="13">
        <f t="shared" si="8"/>
        <v>0</v>
      </c>
    </row>
    <row r="241" spans="1:8" s="9" customFormat="1" ht="15" customHeight="1" x14ac:dyDescent="0.3">
      <c r="A241" s="31">
        <v>37</v>
      </c>
      <c r="B241" s="30" t="s">
        <v>485</v>
      </c>
      <c r="C241" s="48" t="s">
        <v>494</v>
      </c>
      <c r="D241" s="49" t="s">
        <v>71</v>
      </c>
      <c r="E241" s="45" t="s">
        <v>126</v>
      </c>
      <c r="F241" s="13"/>
      <c r="G241" s="42">
        <v>320</v>
      </c>
      <c r="H241" s="13">
        <f t="shared" si="8"/>
        <v>0</v>
      </c>
    </row>
    <row r="242" spans="1:8" s="9" customFormat="1" ht="15" customHeight="1" x14ac:dyDescent="0.3">
      <c r="A242" s="31">
        <v>38</v>
      </c>
      <c r="B242" s="30" t="s">
        <v>485</v>
      </c>
      <c r="C242" s="48" t="s">
        <v>494</v>
      </c>
      <c r="D242" s="49" t="s">
        <v>72</v>
      </c>
      <c r="E242" s="45" t="s">
        <v>126</v>
      </c>
      <c r="F242" s="13"/>
      <c r="G242" s="42">
        <v>340</v>
      </c>
      <c r="H242" s="13">
        <f t="shared" si="8"/>
        <v>0</v>
      </c>
    </row>
    <row r="243" spans="1:8" s="9" customFormat="1" ht="15" customHeight="1" x14ac:dyDescent="0.3">
      <c r="A243" s="31">
        <v>39</v>
      </c>
      <c r="B243" s="30" t="s">
        <v>485</v>
      </c>
      <c r="C243" s="48" t="s">
        <v>494</v>
      </c>
      <c r="D243" s="49" t="s">
        <v>73</v>
      </c>
      <c r="E243" s="45" t="s">
        <v>126</v>
      </c>
      <c r="F243" s="13"/>
      <c r="G243" s="42">
        <v>360</v>
      </c>
      <c r="H243" s="13">
        <f t="shared" si="8"/>
        <v>0</v>
      </c>
    </row>
    <row r="244" spans="1:8" s="9" customFormat="1" ht="15" customHeight="1" x14ac:dyDescent="0.3">
      <c r="A244" s="31">
        <v>40</v>
      </c>
      <c r="B244" s="30" t="s">
        <v>485</v>
      </c>
      <c r="C244" s="48" t="s">
        <v>494</v>
      </c>
      <c r="D244" s="49" t="s">
        <v>74</v>
      </c>
      <c r="E244" s="45" t="s">
        <v>126</v>
      </c>
      <c r="F244" s="13"/>
      <c r="G244" s="42">
        <v>330</v>
      </c>
      <c r="H244" s="13">
        <f t="shared" si="8"/>
        <v>0</v>
      </c>
    </row>
    <row r="245" spans="1:8" s="9" customFormat="1" ht="15" customHeight="1" x14ac:dyDescent="0.3">
      <c r="A245" s="31">
        <v>41</v>
      </c>
      <c r="B245" s="30" t="s">
        <v>485</v>
      </c>
      <c r="C245" s="48" t="s">
        <v>494</v>
      </c>
      <c r="D245" s="49" t="s">
        <v>75</v>
      </c>
      <c r="E245" s="45" t="s">
        <v>126</v>
      </c>
      <c r="F245" s="13"/>
      <c r="G245" s="42">
        <v>600</v>
      </c>
      <c r="H245" s="13">
        <f t="shared" si="8"/>
        <v>0</v>
      </c>
    </row>
    <row r="246" spans="1:8" s="9" customFormat="1" ht="15" customHeight="1" x14ac:dyDescent="0.3">
      <c r="A246" s="31">
        <v>42</v>
      </c>
      <c r="B246" s="30" t="s">
        <v>485</v>
      </c>
      <c r="C246" s="48" t="s">
        <v>494</v>
      </c>
      <c r="D246" s="49" t="s">
        <v>76</v>
      </c>
      <c r="E246" s="45" t="s">
        <v>126</v>
      </c>
      <c r="F246" s="13"/>
      <c r="G246" s="42">
        <v>370</v>
      </c>
      <c r="H246" s="13">
        <f t="shared" si="8"/>
        <v>0</v>
      </c>
    </row>
    <row r="247" spans="1:8" s="9" customFormat="1" ht="15" customHeight="1" x14ac:dyDescent="0.3">
      <c r="A247" s="31">
        <v>43</v>
      </c>
      <c r="B247" s="30" t="s">
        <v>485</v>
      </c>
      <c r="C247" s="48" t="s">
        <v>494</v>
      </c>
      <c r="D247" s="49" t="s">
        <v>77</v>
      </c>
      <c r="E247" s="45" t="s">
        <v>126</v>
      </c>
      <c r="F247" s="13"/>
      <c r="G247" s="42">
        <v>650</v>
      </c>
      <c r="H247" s="13">
        <f t="shared" si="8"/>
        <v>0</v>
      </c>
    </row>
    <row r="248" spans="1:8" s="9" customFormat="1" ht="15" customHeight="1" x14ac:dyDescent="0.3">
      <c r="A248" s="31">
        <v>44</v>
      </c>
      <c r="B248" s="30" t="s">
        <v>485</v>
      </c>
      <c r="C248" s="48" t="s">
        <v>494</v>
      </c>
      <c r="D248" s="49" t="s">
        <v>78</v>
      </c>
      <c r="E248" s="45" t="s">
        <v>21</v>
      </c>
      <c r="F248" s="13"/>
      <c r="G248" s="42">
        <v>680</v>
      </c>
      <c r="H248" s="13">
        <f t="shared" si="8"/>
        <v>0</v>
      </c>
    </row>
    <row r="249" spans="1:8" s="9" customFormat="1" ht="15" customHeight="1" x14ac:dyDescent="0.3">
      <c r="A249" s="31">
        <v>45</v>
      </c>
      <c r="B249" s="30" t="s">
        <v>485</v>
      </c>
      <c r="C249" s="48" t="s">
        <v>494</v>
      </c>
      <c r="D249" s="49" t="s">
        <v>79</v>
      </c>
      <c r="E249" s="45" t="s">
        <v>126</v>
      </c>
      <c r="F249" s="13"/>
      <c r="G249" s="42">
        <v>270</v>
      </c>
      <c r="H249" s="13">
        <f t="shared" si="8"/>
        <v>0</v>
      </c>
    </row>
    <row r="250" spans="1:8" s="9" customFormat="1" ht="15" customHeight="1" x14ac:dyDescent="0.3">
      <c r="A250" s="31">
        <v>46</v>
      </c>
      <c r="B250" s="30" t="s">
        <v>485</v>
      </c>
      <c r="C250" s="48" t="s">
        <v>494</v>
      </c>
      <c r="D250" s="49" t="s">
        <v>80</v>
      </c>
      <c r="E250" s="45" t="s">
        <v>126</v>
      </c>
      <c r="F250" s="13"/>
      <c r="G250" s="42">
        <v>180</v>
      </c>
      <c r="H250" s="13">
        <f t="shared" si="8"/>
        <v>0</v>
      </c>
    </row>
    <row r="251" spans="1:8" s="9" customFormat="1" ht="15" customHeight="1" x14ac:dyDescent="0.3">
      <c r="A251" s="31">
        <v>47</v>
      </c>
      <c r="B251" s="30" t="s">
        <v>485</v>
      </c>
      <c r="C251" s="48" t="s">
        <v>494</v>
      </c>
      <c r="D251" s="49" t="s">
        <v>81</v>
      </c>
      <c r="E251" s="45" t="s">
        <v>126</v>
      </c>
      <c r="F251" s="13"/>
      <c r="G251" s="42">
        <v>220</v>
      </c>
      <c r="H251" s="13">
        <f t="shared" si="8"/>
        <v>0</v>
      </c>
    </row>
    <row r="252" spans="1:8" s="9" customFormat="1" ht="15" customHeight="1" x14ac:dyDescent="0.3">
      <c r="A252" s="31">
        <v>48</v>
      </c>
      <c r="B252" s="30" t="s">
        <v>485</v>
      </c>
      <c r="C252" s="48" t="s">
        <v>494</v>
      </c>
      <c r="D252" s="49" t="s">
        <v>82</v>
      </c>
      <c r="E252" s="45" t="s">
        <v>126</v>
      </c>
      <c r="F252" s="13"/>
      <c r="G252" s="42">
        <v>210</v>
      </c>
      <c r="H252" s="13">
        <f t="shared" si="8"/>
        <v>0</v>
      </c>
    </row>
    <row r="253" spans="1:8" s="9" customFormat="1" ht="15" customHeight="1" x14ac:dyDescent="0.3">
      <c r="A253" s="31">
        <v>49</v>
      </c>
      <c r="B253" s="30" t="s">
        <v>485</v>
      </c>
      <c r="C253" s="48" t="s">
        <v>494</v>
      </c>
      <c r="D253" s="49" t="s">
        <v>83</v>
      </c>
      <c r="E253" s="45" t="s">
        <v>126</v>
      </c>
      <c r="F253" s="13"/>
      <c r="G253" s="42">
        <v>140</v>
      </c>
      <c r="H253" s="13">
        <f t="shared" si="8"/>
        <v>0</v>
      </c>
    </row>
    <row r="254" spans="1:8" s="9" customFormat="1" ht="15" customHeight="1" x14ac:dyDescent="0.3">
      <c r="A254" s="31">
        <v>50</v>
      </c>
      <c r="B254" s="30" t="s">
        <v>485</v>
      </c>
      <c r="C254" s="48" t="s">
        <v>494</v>
      </c>
      <c r="D254" s="49" t="s">
        <v>60</v>
      </c>
      <c r="E254" s="65" t="s">
        <v>29</v>
      </c>
      <c r="F254" s="13"/>
      <c r="G254" s="42">
        <v>170</v>
      </c>
      <c r="H254" s="13">
        <f t="shared" si="8"/>
        <v>0</v>
      </c>
    </row>
    <row r="255" spans="1:8" s="3" customFormat="1" ht="15" customHeight="1" x14ac:dyDescent="0.3">
      <c r="A255" s="31">
        <v>51</v>
      </c>
      <c r="B255" s="30" t="s">
        <v>485</v>
      </c>
      <c r="C255" s="48" t="s">
        <v>494</v>
      </c>
      <c r="D255" s="49" t="s">
        <v>364</v>
      </c>
      <c r="E255" s="45" t="s">
        <v>21</v>
      </c>
      <c r="F255" s="13"/>
      <c r="G255" s="42">
        <v>320</v>
      </c>
      <c r="H255" s="13">
        <f t="shared" si="8"/>
        <v>0</v>
      </c>
    </row>
    <row r="256" spans="1:8" s="3" customFormat="1" ht="15" customHeight="1" x14ac:dyDescent="0.3">
      <c r="A256" s="31">
        <v>52</v>
      </c>
      <c r="B256" s="30" t="s">
        <v>485</v>
      </c>
      <c r="C256" s="48" t="s">
        <v>494</v>
      </c>
      <c r="D256" s="49" t="s">
        <v>365</v>
      </c>
      <c r="E256" s="45" t="s">
        <v>21</v>
      </c>
      <c r="F256" s="13"/>
      <c r="G256" s="42">
        <v>520</v>
      </c>
      <c r="H256" s="13">
        <f t="shared" si="8"/>
        <v>0</v>
      </c>
    </row>
    <row r="257" spans="1:8" s="9" customFormat="1" ht="15" customHeight="1" x14ac:dyDescent="0.3">
      <c r="A257" s="31">
        <v>53</v>
      </c>
      <c r="B257" s="30" t="s">
        <v>485</v>
      </c>
      <c r="C257" s="48" t="s">
        <v>494</v>
      </c>
      <c r="D257" s="49" t="s">
        <v>63</v>
      </c>
      <c r="E257" s="45" t="s">
        <v>126</v>
      </c>
      <c r="F257" s="13"/>
      <c r="G257" s="42">
        <v>1280</v>
      </c>
      <c r="H257" s="13">
        <f t="shared" si="8"/>
        <v>0</v>
      </c>
    </row>
    <row r="258" spans="1:8" s="9" customFormat="1" ht="15" customHeight="1" x14ac:dyDescent="0.3">
      <c r="A258" s="31">
        <v>54</v>
      </c>
      <c r="B258" s="30" t="s">
        <v>485</v>
      </c>
      <c r="C258" s="48" t="s">
        <v>494</v>
      </c>
      <c r="D258" s="49" t="s">
        <v>64</v>
      </c>
      <c r="E258" s="45" t="s">
        <v>126</v>
      </c>
      <c r="F258" s="13"/>
      <c r="G258" s="42">
        <v>340</v>
      </c>
      <c r="H258" s="13">
        <f t="shared" si="8"/>
        <v>0</v>
      </c>
    </row>
    <row r="259" spans="1:8" s="9" customFormat="1" ht="15" customHeight="1" x14ac:dyDescent="0.3">
      <c r="A259" s="31">
        <v>55</v>
      </c>
      <c r="B259" s="30" t="s">
        <v>485</v>
      </c>
      <c r="C259" s="48" t="s">
        <v>494</v>
      </c>
      <c r="D259" s="49" t="s">
        <v>65</v>
      </c>
      <c r="E259" s="45" t="s">
        <v>21</v>
      </c>
      <c r="F259" s="13"/>
      <c r="G259" s="42">
        <v>680</v>
      </c>
      <c r="H259" s="13">
        <f t="shared" si="8"/>
        <v>0</v>
      </c>
    </row>
    <row r="260" spans="1:8" s="3" customFormat="1" ht="15" customHeight="1" x14ac:dyDescent="0.3">
      <c r="A260" s="31">
        <v>56</v>
      </c>
      <c r="B260" s="30" t="s">
        <v>485</v>
      </c>
      <c r="C260" s="48" t="s">
        <v>494</v>
      </c>
      <c r="D260" s="49" t="s">
        <v>366</v>
      </c>
      <c r="E260" s="45" t="s">
        <v>21</v>
      </c>
      <c r="F260" s="13"/>
      <c r="G260" s="42">
        <v>470</v>
      </c>
      <c r="H260" s="13">
        <f t="shared" si="8"/>
        <v>0</v>
      </c>
    </row>
    <row r="261" spans="1:8" s="3" customFormat="1" ht="15" customHeight="1" x14ac:dyDescent="0.3">
      <c r="A261" s="31">
        <v>57</v>
      </c>
      <c r="B261" s="30" t="s">
        <v>485</v>
      </c>
      <c r="C261" s="48" t="s">
        <v>494</v>
      </c>
      <c r="D261" s="49" t="s">
        <v>377</v>
      </c>
      <c r="E261" s="45" t="s">
        <v>21</v>
      </c>
      <c r="F261" s="13"/>
      <c r="G261" s="42">
        <v>640</v>
      </c>
      <c r="H261" s="13">
        <f t="shared" si="8"/>
        <v>0</v>
      </c>
    </row>
    <row r="262" spans="1:8" s="9" customFormat="1" ht="15" customHeight="1" x14ac:dyDescent="0.3">
      <c r="A262" s="31">
        <v>58</v>
      </c>
      <c r="B262" s="30" t="s">
        <v>485</v>
      </c>
      <c r="C262" s="48" t="s">
        <v>494</v>
      </c>
      <c r="D262" s="49" t="s">
        <v>87</v>
      </c>
      <c r="E262" s="45" t="s">
        <v>126</v>
      </c>
      <c r="F262" s="13"/>
      <c r="G262" s="42">
        <v>810</v>
      </c>
      <c r="H262" s="13">
        <f t="shared" si="8"/>
        <v>0</v>
      </c>
    </row>
    <row r="263" spans="1:8" s="9" customFormat="1" ht="15" customHeight="1" x14ac:dyDescent="0.3">
      <c r="A263" s="31">
        <v>59</v>
      </c>
      <c r="B263" s="30" t="s">
        <v>485</v>
      </c>
      <c r="C263" s="48" t="s">
        <v>494</v>
      </c>
      <c r="D263" s="49" t="s">
        <v>88</v>
      </c>
      <c r="E263" s="45" t="s">
        <v>126</v>
      </c>
      <c r="F263" s="13"/>
      <c r="G263" s="42">
        <v>940</v>
      </c>
      <c r="H263" s="13">
        <f t="shared" si="8"/>
        <v>0</v>
      </c>
    </row>
    <row r="264" spans="1:8" s="9" customFormat="1" ht="15" customHeight="1" x14ac:dyDescent="0.3">
      <c r="A264" s="31">
        <v>60</v>
      </c>
      <c r="B264" s="30" t="s">
        <v>485</v>
      </c>
      <c r="C264" s="48" t="s">
        <v>494</v>
      </c>
      <c r="D264" s="49" t="s">
        <v>89</v>
      </c>
      <c r="E264" s="45" t="s">
        <v>126</v>
      </c>
      <c r="F264" s="13"/>
      <c r="G264" s="42">
        <v>1150</v>
      </c>
      <c r="H264" s="13">
        <f t="shared" si="8"/>
        <v>0</v>
      </c>
    </row>
    <row r="265" spans="1:8" s="9" customFormat="1" ht="15" customHeight="1" x14ac:dyDescent="0.3">
      <c r="A265" s="31">
        <v>61</v>
      </c>
      <c r="B265" s="30" t="s">
        <v>485</v>
      </c>
      <c r="C265" s="48" t="s">
        <v>494</v>
      </c>
      <c r="D265" s="49" t="s">
        <v>90</v>
      </c>
      <c r="E265" s="45" t="s">
        <v>126</v>
      </c>
      <c r="F265" s="13"/>
      <c r="G265" s="42">
        <v>1280</v>
      </c>
      <c r="H265" s="13">
        <f t="shared" si="8"/>
        <v>0</v>
      </c>
    </row>
    <row r="266" spans="1:8" s="9" customFormat="1" ht="15" customHeight="1" x14ac:dyDescent="0.3">
      <c r="A266" s="31">
        <v>62</v>
      </c>
      <c r="B266" s="30" t="s">
        <v>485</v>
      </c>
      <c r="C266" s="48" t="s">
        <v>494</v>
      </c>
      <c r="D266" s="49" t="s">
        <v>109</v>
      </c>
      <c r="E266" s="45" t="s">
        <v>126</v>
      </c>
      <c r="F266" s="13"/>
      <c r="G266" s="42">
        <v>1190</v>
      </c>
      <c r="H266" s="13">
        <f t="shared" si="8"/>
        <v>0</v>
      </c>
    </row>
    <row r="267" spans="1:8" s="9" customFormat="1" ht="15" customHeight="1" x14ac:dyDescent="0.3">
      <c r="A267" s="31">
        <v>63</v>
      </c>
      <c r="B267" s="30" t="s">
        <v>485</v>
      </c>
      <c r="C267" s="48" t="s">
        <v>494</v>
      </c>
      <c r="D267" s="49" t="s">
        <v>91</v>
      </c>
      <c r="E267" s="45" t="s">
        <v>126</v>
      </c>
      <c r="F267" s="13"/>
      <c r="G267" s="42">
        <v>770</v>
      </c>
      <c r="H267" s="13">
        <f t="shared" si="8"/>
        <v>0</v>
      </c>
    </row>
    <row r="268" spans="1:8" s="9" customFormat="1" ht="15" customHeight="1" x14ac:dyDescent="0.3">
      <c r="A268" s="31">
        <v>64</v>
      </c>
      <c r="B268" s="30" t="s">
        <v>485</v>
      </c>
      <c r="C268" s="48" t="s">
        <v>494</v>
      </c>
      <c r="D268" s="49" t="s">
        <v>92</v>
      </c>
      <c r="E268" s="45" t="s">
        <v>126</v>
      </c>
      <c r="F268" s="13"/>
      <c r="G268" s="42">
        <v>1790</v>
      </c>
      <c r="H268" s="13">
        <f t="shared" si="8"/>
        <v>0</v>
      </c>
    </row>
    <row r="269" spans="1:8" s="9" customFormat="1" ht="15" customHeight="1" x14ac:dyDescent="0.3">
      <c r="A269" s="31">
        <v>65</v>
      </c>
      <c r="B269" s="30" t="s">
        <v>485</v>
      </c>
      <c r="C269" s="48" t="s">
        <v>494</v>
      </c>
      <c r="D269" s="49" t="s">
        <v>93</v>
      </c>
      <c r="E269" s="45" t="s">
        <v>126</v>
      </c>
      <c r="F269" s="13"/>
      <c r="G269" s="42">
        <v>1360</v>
      </c>
      <c r="H269" s="13">
        <f t="shared" si="8"/>
        <v>0</v>
      </c>
    </row>
    <row r="270" spans="1:8" s="9" customFormat="1" ht="15" customHeight="1" x14ac:dyDescent="0.3">
      <c r="A270" s="31">
        <v>66</v>
      </c>
      <c r="B270" s="30" t="s">
        <v>485</v>
      </c>
      <c r="C270" s="48" t="s">
        <v>494</v>
      </c>
      <c r="D270" s="49" t="s">
        <v>111</v>
      </c>
      <c r="E270" s="45" t="s">
        <v>126</v>
      </c>
      <c r="F270" s="13"/>
      <c r="G270" s="42">
        <v>1190</v>
      </c>
      <c r="H270" s="13">
        <f t="shared" ref="H270:H289" si="9">F270*G270</f>
        <v>0</v>
      </c>
    </row>
    <row r="271" spans="1:8" s="9" customFormat="1" ht="15" customHeight="1" x14ac:dyDescent="0.3">
      <c r="A271" s="31">
        <v>67</v>
      </c>
      <c r="B271" s="30" t="s">
        <v>485</v>
      </c>
      <c r="C271" s="48" t="s">
        <v>494</v>
      </c>
      <c r="D271" s="49" t="s">
        <v>94</v>
      </c>
      <c r="E271" s="65" t="s">
        <v>29</v>
      </c>
      <c r="F271" s="13"/>
      <c r="G271" s="42">
        <v>190</v>
      </c>
      <c r="H271" s="13">
        <f t="shared" si="9"/>
        <v>0</v>
      </c>
    </row>
    <row r="272" spans="1:8" s="9" customFormat="1" ht="15" customHeight="1" x14ac:dyDescent="0.3">
      <c r="A272" s="31">
        <v>68</v>
      </c>
      <c r="B272" s="30" t="s">
        <v>485</v>
      </c>
      <c r="C272" s="48" t="s">
        <v>494</v>
      </c>
      <c r="D272" s="49" t="s">
        <v>95</v>
      </c>
      <c r="E272" s="65" t="s">
        <v>29</v>
      </c>
      <c r="F272" s="13"/>
      <c r="G272" s="42">
        <v>360</v>
      </c>
      <c r="H272" s="13">
        <f t="shared" si="9"/>
        <v>0</v>
      </c>
    </row>
    <row r="273" spans="1:8" s="9" customFormat="1" ht="15" customHeight="1" x14ac:dyDescent="0.3">
      <c r="A273" s="31">
        <v>69</v>
      </c>
      <c r="B273" s="30" t="s">
        <v>485</v>
      </c>
      <c r="C273" s="48" t="s">
        <v>494</v>
      </c>
      <c r="D273" s="49" t="s">
        <v>96</v>
      </c>
      <c r="E273" s="65" t="s">
        <v>29</v>
      </c>
      <c r="F273" s="13"/>
      <c r="G273" s="42">
        <v>180</v>
      </c>
      <c r="H273" s="13">
        <f t="shared" si="9"/>
        <v>0</v>
      </c>
    </row>
    <row r="274" spans="1:8" s="9" customFormat="1" ht="15" customHeight="1" x14ac:dyDescent="0.3">
      <c r="A274" s="31">
        <v>70</v>
      </c>
      <c r="B274" s="30" t="s">
        <v>485</v>
      </c>
      <c r="C274" s="48" t="s">
        <v>494</v>
      </c>
      <c r="D274" s="49" t="s">
        <v>97</v>
      </c>
      <c r="E274" s="65" t="s">
        <v>29</v>
      </c>
      <c r="F274" s="13"/>
      <c r="G274" s="42">
        <v>230</v>
      </c>
      <c r="H274" s="13">
        <f t="shared" si="9"/>
        <v>0</v>
      </c>
    </row>
    <row r="275" spans="1:8" s="9" customFormat="1" ht="15" customHeight="1" x14ac:dyDescent="0.3">
      <c r="A275" s="31">
        <v>71</v>
      </c>
      <c r="B275" s="30" t="s">
        <v>485</v>
      </c>
      <c r="C275" s="48" t="s">
        <v>494</v>
      </c>
      <c r="D275" s="49" t="s">
        <v>98</v>
      </c>
      <c r="E275" s="45" t="s">
        <v>126</v>
      </c>
      <c r="F275" s="13"/>
      <c r="G275" s="42">
        <v>200</v>
      </c>
      <c r="H275" s="13">
        <f t="shared" si="9"/>
        <v>0</v>
      </c>
    </row>
    <row r="276" spans="1:8" s="9" customFormat="1" ht="15" customHeight="1" x14ac:dyDescent="0.3">
      <c r="A276" s="31">
        <v>72</v>
      </c>
      <c r="B276" s="30" t="s">
        <v>485</v>
      </c>
      <c r="C276" s="48" t="s">
        <v>494</v>
      </c>
      <c r="D276" s="49" t="s">
        <v>367</v>
      </c>
      <c r="E276" s="45" t="s">
        <v>25</v>
      </c>
      <c r="F276" s="13"/>
      <c r="G276" s="42">
        <v>180</v>
      </c>
      <c r="H276" s="13">
        <f t="shared" si="9"/>
        <v>0</v>
      </c>
    </row>
    <row r="277" spans="1:8" s="9" customFormat="1" ht="15" customHeight="1" x14ac:dyDescent="0.3">
      <c r="A277" s="31">
        <v>73</v>
      </c>
      <c r="B277" s="30" t="s">
        <v>485</v>
      </c>
      <c r="C277" s="48" t="s">
        <v>494</v>
      </c>
      <c r="D277" s="49" t="s">
        <v>99</v>
      </c>
      <c r="E277" s="45" t="s">
        <v>129</v>
      </c>
      <c r="F277" s="13"/>
      <c r="G277" s="42">
        <v>740</v>
      </c>
      <c r="H277" s="13">
        <f t="shared" si="9"/>
        <v>0</v>
      </c>
    </row>
    <row r="278" spans="1:8" s="9" customFormat="1" ht="15" customHeight="1" x14ac:dyDescent="0.3">
      <c r="A278" s="31">
        <v>74</v>
      </c>
      <c r="B278" s="30" t="s">
        <v>485</v>
      </c>
      <c r="C278" s="48" t="s">
        <v>494</v>
      </c>
      <c r="D278" s="49" t="s">
        <v>100</v>
      </c>
      <c r="E278" s="65" t="s">
        <v>29</v>
      </c>
      <c r="F278" s="13"/>
      <c r="G278" s="42">
        <v>170</v>
      </c>
      <c r="H278" s="13">
        <f t="shared" si="9"/>
        <v>0</v>
      </c>
    </row>
    <row r="279" spans="1:8" s="9" customFormat="1" ht="15" customHeight="1" x14ac:dyDescent="0.3">
      <c r="A279" s="31">
        <v>75</v>
      </c>
      <c r="B279" s="30" t="s">
        <v>485</v>
      </c>
      <c r="C279" s="48" t="s">
        <v>494</v>
      </c>
      <c r="D279" s="49" t="s">
        <v>101</v>
      </c>
      <c r="E279" s="45" t="s">
        <v>129</v>
      </c>
      <c r="F279" s="13"/>
      <c r="G279" s="42">
        <v>1390</v>
      </c>
      <c r="H279" s="13">
        <f t="shared" si="9"/>
        <v>0</v>
      </c>
    </row>
    <row r="280" spans="1:8" s="9" customFormat="1" ht="15" customHeight="1" x14ac:dyDescent="0.3">
      <c r="A280" s="31">
        <v>76</v>
      </c>
      <c r="B280" s="30" t="s">
        <v>485</v>
      </c>
      <c r="C280" s="48" t="s">
        <v>494</v>
      </c>
      <c r="D280" s="49" t="s">
        <v>102</v>
      </c>
      <c r="E280" s="45" t="s">
        <v>129</v>
      </c>
      <c r="F280" s="13"/>
      <c r="G280" s="42">
        <v>1110</v>
      </c>
      <c r="H280" s="13">
        <f t="shared" si="9"/>
        <v>0</v>
      </c>
    </row>
    <row r="281" spans="1:8" s="9" customFormat="1" ht="15" customHeight="1" x14ac:dyDescent="0.3">
      <c r="A281" s="31">
        <v>77</v>
      </c>
      <c r="B281" s="30" t="s">
        <v>485</v>
      </c>
      <c r="C281" s="48" t="s">
        <v>494</v>
      </c>
      <c r="D281" s="49" t="s">
        <v>369</v>
      </c>
      <c r="E281" s="45" t="s">
        <v>129</v>
      </c>
      <c r="F281" s="13"/>
      <c r="G281" s="42">
        <v>320</v>
      </c>
      <c r="H281" s="13">
        <f t="shared" si="9"/>
        <v>0</v>
      </c>
    </row>
    <row r="282" spans="1:8" s="9" customFormat="1" ht="15" customHeight="1" x14ac:dyDescent="0.3">
      <c r="A282" s="31">
        <v>78</v>
      </c>
      <c r="B282" s="30" t="s">
        <v>485</v>
      </c>
      <c r="C282" s="48" t="s">
        <v>494</v>
      </c>
      <c r="D282" s="49" t="s">
        <v>378</v>
      </c>
      <c r="E282" s="65" t="s">
        <v>29</v>
      </c>
      <c r="F282" s="13"/>
      <c r="G282" s="42">
        <v>260</v>
      </c>
      <c r="H282" s="13">
        <f t="shared" si="9"/>
        <v>0</v>
      </c>
    </row>
    <row r="283" spans="1:8" s="3" customFormat="1" ht="15" customHeight="1" x14ac:dyDescent="0.3">
      <c r="A283" s="31">
        <v>79</v>
      </c>
      <c r="B283" s="30" t="s">
        <v>485</v>
      </c>
      <c r="C283" s="48" t="s">
        <v>494</v>
      </c>
      <c r="D283" s="49" t="s">
        <v>370</v>
      </c>
      <c r="E283" s="45" t="s">
        <v>21</v>
      </c>
      <c r="F283" s="13"/>
      <c r="G283" s="42">
        <v>1500</v>
      </c>
      <c r="H283" s="13">
        <f t="shared" si="9"/>
        <v>0</v>
      </c>
    </row>
    <row r="284" spans="1:8" s="3" customFormat="1" ht="15" customHeight="1" x14ac:dyDescent="0.3">
      <c r="A284" s="31">
        <v>80</v>
      </c>
      <c r="B284" s="30" t="s">
        <v>485</v>
      </c>
      <c r="C284" s="48" t="s">
        <v>494</v>
      </c>
      <c r="D284" s="49" t="s">
        <v>371</v>
      </c>
      <c r="E284" s="45" t="s">
        <v>29</v>
      </c>
      <c r="F284" s="13"/>
      <c r="G284" s="42">
        <v>2000</v>
      </c>
      <c r="H284" s="13">
        <f t="shared" si="9"/>
        <v>0</v>
      </c>
    </row>
    <row r="285" spans="1:8" s="3" customFormat="1" ht="15" customHeight="1" x14ac:dyDescent="0.3">
      <c r="A285" s="31">
        <v>81</v>
      </c>
      <c r="B285" s="30" t="s">
        <v>485</v>
      </c>
      <c r="C285" s="48" t="s">
        <v>494</v>
      </c>
      <c r="D285" s="49" t="s">
        <v>372</v>
      </c>
      <c r="E285" s="45" t="s">
        <v>29</v>
      </c>
      <c r="F285" s="13"/>
      <c r="G285" s="42">
        <v>1200</v>
      </c>
      <c r="H285" s="13">
        <f t="shared" si="9"/>
        <v>0</v>
      </c>
    </row>
    <row r="286" spans="1:8" s="3" customFormat="1" ht="15" customHeight="1" x14ac:dyDescent="0.3">
      <c r="A286" s="31">
        <v>82</v>
      </c>
      <c r="B286" s="30" t="s">
        <v>485</v>
      </c>
      <c r="C286" s="48" t="s">
        <v>494</v>
      </c>
      <c r="D286" s="49" t="s">
        <v>373</v>
      </c>
      <c r="E286" s="45" t="s">
        <v>29</v>
      </c>
      <c r="F286" s="13"/>
      <c r="G286" s="42">
        <v>350</v>
      </c>
      <c r="H286" s="13">
        <f t="shared" si="9"/>
        <v>0</v>
      </c>
    </row>
    <row r="287" spans="1:8" s="3" customFormat="1" ht="15" customHeight="1" x14ac:dyDescent="0.3">
      <c r="A287" s="31">
        <v>83</v>
      </c>
      <c r="B287" s="30" t="s">
        <v>485</v>
      </c>
      <c r="C287" s="48" t="s">
        <v>494</v>
      </c>
      <c r="D287" s="49" t="s">
        <v>374</v>
      </c>
      <c r="E287" s="45" t="s">
        <v>29</v>
      </c>
      <c r="F287" s="13"/>
      <c r="G287" s="42">
        <v>400</v>
      </c>
      <c r="H287" s="13">
        <f t="shared" si="9"/>
        <v>0</v>
      </c>
    </row>
    <row r="288" spans="1:8" s="3" customFormat="1" ht="15" customHeight="1" x14ac:dyDescent="0.3">
      <c r="A288" s="31">
        <v>84</v>
      </c>
      <c r="B288" s="30" t="s">
        <v>485</v>
      </c>
      <c r="C288" s="48" t="s">
        <v>494</v>
      </c>
      <c r="D288" s="49" t="s">
        <v>375</v>
      </c>
      <c r="E288" s="45" t="s">
        <v>29</v>
      </c>
      <c r="F288" s="13"/>
      <c r="G288" s="42">
        <v>100</v>
      </c>
      <c r="H288" s="13">
        <f t="shared" si="9"/>
        <v>0</v>
      </c>
    </row>
    <row r="289" spans="1:8" s="3" customFormat="1" ht="15" customHeight="1" x14ac:dyDescent="0.3">
      <c r="A289" s="31">
        <v>85</v>
      </c>
      <c r="B289" s="30" t="s">
        <v>485</v>
      </c>
      <c r="C289" s="48" t="s">
        <v>494</v>
      </c>
      <c r="D289" s="49" t="s">
        <v>376</v>
      </c>
      <c r="E289" s="45" t="s">
        <v>29</v>
      </c>
      <c r="F289" s="13"/>
      <c r="G289" s="42">
        <v>250</v>
      </c>
      <c r="H289" s="13">
        <f t="shared" si="9"/>
        <v>0</v>
      </c>
    </row>
    <row r="290" spans="1:8" s="8" customFormat="1" ht="15" customHeight="1" x14ac:dyDescent="0.3">
      <c r="A290" s="78" t="s">
        <v>35</v>
      </c>
      <c r="B290" s="78"/>
      <c r="C290" s="78"/>
      <c r="D290" s="78"/>
      <c r="E290" s="78"/>
      <c r="F290" s="78"/>
      <c r="G290" s="78"/>
      <c r="H290" s="19">
        <f>H205+H206+H207+H208+H209+H210+H211+H212+H213+H214+H215+H216+H217+H218+H219+H220+H221+H222+H223+H224+H225+H226+H227+H228+H229+H230+H231+H232+H233+H234+H235+H236+H237+H238+H239+H240+H241+H242+H243+H244+H245+H246+H247+H248+H249+H250+H251+H252+H253+H254+H255+H256+H257+H258+H259+H260+H261+H262+H263+H264+H265+H266+H267+H268+H269+H270+H271+H272+H273+H274+H275+H276+H277+H278+H279+H280+H281+H282+H283+H284+H285+H286+H287+H288+H289</f>
        <v>0</v>
      </c>
    </row>
    <row r="291" spans="1:8" s="9" customFormat="1" ht="15" customHeight="1" x14ac:dyDescent="0.3">
      <c r="A291" s="79" t="s">
        <v>478</v>
      </c>
      <c r="B291" s="79"/>
      <c r="C291" s="79"/>
      <c r="D291" s="79"/>
      <c r="E291" s="79"/>
      <c r="F291" s="79"/>
      <c r="G291" s="79"/>
      <c r="H291" s="79"/>
    </row>
    <row r="292" spans="1:8" s="9" customFormat="1" ht="15" customHeight="1" x14ac:dyDescent="0.3">
      <c r="A292" s="33">
        <v>1</v>
      </c>
      <c r="B292" s="37" t="s">
        <v>485</v>
      </c>
      <c r="C292" s="41" t="s">
        <v>495</v>
      </c>
      <c r="D292" s="49" t="s">
        <v>382</v>
      </c>
      <c r="E292" s="45" t="s">
        <v>25</v>
      </c>
      <c r="F292" s="13"/>
      <c r="G292" s="13">
        <v>1030</v>
      </c>
      <c r="H292" s="13">
        <f>F292*G292</f>
        <v>0</v>
      </c>
    </row>
    <row r="293" spans="1:8" s="3" customFormat="1" ht="15" customHeight="1" x14ac:dyDescent="0.3">
      <c r="A293" s="33">
        <v>2</v>
      </c>
      <c r="B293" s="37" t="s">
        <v>485</v>
      </c>
      <c r="C293" s="41" t="s">
        <v>495</v>
      </c>
      <c r="D293" s="49" t="s">
        <v>383</v>
      </c>
      <c r="E293" s="45" t="s">
        <v>25</v>
      </c>
      <c r="F293" s="13"/>
      <c r="G293" s="13">
        <v>2470</v>
      </c>
      <c r="H293" s="13">
        <f t="shared" ref="H293:H345" si="10">F293*G293</f>
        <v>0</v>
      </c>
    </row>
    <row r="294" spans="1:8" s="3" customFormat="1" ht="15" customHeight="1" x14ac:dyDescent="0.3">
      <c r="A294" s="33">
        <v>3</v>
      </c>
      <c r="B294" s="37" t="s">
        <v>485</v>
      </c>
      <c r="C294" s="41" t="s">
        <v>495</v>
      </c>
      <c r="D294" s="49" t="s">
        <v>384</v>
      </c>
      <c r="E294" s="45" t="s">
        <v>25</v>
      </c>
      <c r="F294" s="13"/>
      <c r="G294" s="13">
        <v>2650</v>
      </c>
      <c r="H294" s="13">
        <f t="shared" si="10"/>
        <v>0</v>
      </c>
    </row>
    <row r="295" spans="1:8" s="3" customFormat="1" ht="15" customHeight="1" x14ac:dyDescent="0.3">
      <c r="A295" s="33">
        <v>4</v>
      </c>
      <c r="B295" s="37" t="s">
        <v>485</v>
      </c>
      <c r="C295" s="41" t="s">
        <v>495</v>
      </c>
      <c r="D295" s="49" t="s">
        <v>385</v>
      </c>
      <c r="E295" s="45" t="s">
        <v>25</v>
      </c>
      <c r="F295" s="13"/>
      <c r="G295" s="13">
        <v>1600</v>
      </c>
      <c r="H295" s="13">
        <f t="shared" si="10"/>
        <v>0</v>
      </c>
    </row>
    <row r="296" spans="1:8" s="9" customFormat="1" ht="15" customHeight="1" x14ac:dyDescent="0.3">
      <c r="A296" s="33">
        <v>5</v>
      </c>
      <c r="B296" s="37" t="s">
        <v>485</v>
      </c>
      <c r="C296" s="41" t="s">
        <v>495</v>
      </c>
      <c r="D296" s="49" t="s">
        <v>153</v>
      </c>
      <c r="E296" s="45" t="s">
        <v>25</v>
      </c>
      <c r="F296" s="13"/>
      <c r="G296" s="13">
        <v>2060</v>
      </c>
      <c r="H296" s="13">
        <f t="shared" si="10"/>
        <v>0</v>
      </c>
    </row>
    <row r="297" spans="1:8" s="9" customFormat="1" ht="15" customHeight="1" x14ac:dyDescent="0.3">
      <c r="A297" s="33">
        <v>6</v>
      </c>
      <c r="B297" s="37" t="s">
        <v>485</v>
      </c>
      <c r="C297" s="41" t="s">
        <v>495</v>
      </c>
      <c r="D297" s="49" t="s">
        <v>386</v>
      </c>
      <c r="E297" s="45" t="s">
        <v>25</v>
      </c>
      <c r="F297" s="13"/>
      <c r="G297" s="13">
        <v>4630</v>
      </c>
      <c r="H297" s="13">
        <f t="shared" si="10"/>
        <v>0</v>
      </c>
    </row>
    <row r="298" spans="1:8" s="9" customFormat="1" ht="15" customHeight="1" x14ac:dyDescent="0.3">
      <c r="A298" s="33">
        <v>7</v>
      </c>
      <c r="B298" s="37" t="s">
        <v>485</v>
      </c>
      <c r="C298" s="41" t="s">
        <v>495</v>
      </c>
      <c r="D298" s="49" t="s">
        <v>154</v>
      </c>
      <c r="E298" s="45" t="s">
        <v>25</v>
      </c>
      <c r="F298" s="13"/>
      <c r="G298" s="13">
        <v>680</v>
      </c>
      <c r="H298" s="13">
        <f t="shared" si="10"/>
        <v>0</v>
      </c>
    </row>
    <row r="299" spans="1:8" s="9" customFormat="1" ht="15" customHeight="1" x14ac:dyDescent="0.3">
      <c r="A299" s="33">
        <v>8</v>
      </c>
      <c r="B299" s="37" t="s">
        <v>485</v>
      </c>
      <c r="C299" s="41" t="s">
        <v>495</v>
      </c>
      <c r="D299" s="49" t="s">
        <v>155</v>
      </c>
      <c r="E299" s="45" t="s">
        <v>25</v>
      </c>
      <c r="F299" s="13"/>
      <c r="G299" s="13">
        <v>680</v>
      </c>
      <c r="H299" s="13">
        <f t="shared" si="10"/>
        <v>0</v>
      </c>
    </row>
    <row r="300" spans="1:8" s="9" customFormat="1" ht="15" customHeight="1" x14ac:dyDescent="0.3">
      <c r="A300" s="33">
        <v>9</v>
      </c>
      <c r="B300" s="37" t="s">
        <v>485</v>
      </c>
      <c r="C300" s="41" t="s">
        <v>495</v>
      </c>
      <c r="D300" s="49" t="s">
        <v>156</v>
      </c>
      <c r="E300" s="45" t="s">
        <v>25</v>
      </c>
      <c r="F300" s="13"/>
      <c r="G300" s="13">
        <v>1030</v>
      </c>
      <c r="H300" s="13">
        <f t="shared" si="10"/>
        <v>0</v>
      </c>
    </row>
    <row r="301" spans="1:8" s="9" customFormat="1" ht="15" customHeight="1" x14ac:dyDescent="0.3">
      <c r="A301" s="33">
        <v>10</v>
      </c>
      <c r="B301" s="37" t="s">
        <v>485</v>
      </c>
      <c r="C301" s="41" t="s">
        <v>495</v>
      </c>
      <c r="D301" s="49" t="s">
        <v>152</v>
      </c>
      <c r="E301" s="45" t="s">
        <v>25</v>
      </c>
      <c r="F301" s="13"/>
      <c r="G301" s="13">
        <v>3230</v>
      </c>
      <c r="H301" s="13">
        <f t="shared" si="10"/>
        <v>0</v>
      </c>
    </row>
    <row r="302" spans="1:8" s="3" customFormat="1" ht="15" customHeight="1" x14ac:dyDescent="0.3">
      <c r="A302" s="33">
        <v>11</v>
      </c>
      <c r="B302" s="37" t="s">
        <v>485</v>
      </c>
      <c r="C302" s="41" t="s">
        <v>495</v>
      </c>
      <c r="D302" s="49" t="s">
        <v>387</v>
      </c>
      <c r="E302" s="45" t="s">
        <v>25</v>
      </c>
      <c r="F302" s="13"/>
      <c r="G302" s="13">
        <v>4600</v>
      </c>
      <c r="H302" s="13">
        <f t="shared" si="10"/>
        <v>0</v>
      </c>
    </row>
    <row r="303" spans="1:8" s="3" customFormat="1" ht="15" customHeight="1" x14ac:dyDescent="0.3">
      <c r="A303" s="33">
        <v>12</v>
      </c>
      <c r="B303" s="37" t="s">
        <v>485</v>
      </c>
      <c r="C303" s="41" t="s">
        <v>495</v>
      </c>
      <c r="D303" s="49" t="s">
        <v>388</v>
      </c>
      <c r="E303" s="45" t="s">
        <v>25</v>
      </c>
      <c r="F303" s="13"/>
      <c r="G303" s="13">
        <v>2600</v>
      </c>
      <c r="H303" s="13">
        <f t="shared" si="10"/>
        <v>0</v>
      </c>
    </row>
    <row r="304" spans="1:8" s="3" customFormat="1" ht="15" customHeight="1" x14ac:dyDescent="0.3">
      <c r="A304" s="33">
        <v>13</v>
      </c>
      <c r="B304" s="37" t="s">
        <v>485</v>
      </c>
      <c r="C304" s="41" t="s">
        <v>495</v>
      </c>
      <c r="D304" s="49" t="s">
        <v>389</v>
      </c>
      <c r="E304" s="45" t="s">
        <v>25</v>
      </c>
      <c r="F304" s="13"/>
      <c r="G304" s="13">
        <v>620</v>
      </c>
      <c r="H304" s="13">
        <f t="shared" si="10"/>
        <v>0</v>
      </c>
    </row>
    <row r="305" spans="1:8" s="3" customFormat="1" ht="15" customHeight="1" x14ac:dyDescent="0.3">
      <c r="A305" s="33">
        <v>14</v>
      </c>
      <c r="B305" s="37" t="s">
        <v>485</v>
      </c>
      <c r="C305" s="41" t="s">
        <v>495</v>
      </c>
      <c r="D305" s="49" t="s">
        <v>390</v>
      </c>
      <c r="E305" s="45" t="s">
        <v>25</v>
      </c>
      <c r="F305" s="13"/>
      <c r="G305" s="13">
        <v>740</v>
      </c>
      <c r="H305" s="13">
        <f t="shared" si="10"/>
        <v>0</v>
      </c>
    </row>
    <row r="306" spans="1:8" s="3" customFormat="1" ht="15" customHeight="1" x14ac:dyDescent="0.3">
      <c r="A306" s="33">
        <v>15</v>
      </c>
      <c r="B306" s="37" t="s">
        <v>485</v>
      </c>
      <c r="C306" s="41" t="s">
        <v>495</v>
      </c>
      <c r="D306" s="49" t="s">
        <v>391</v>
      </c>
      <c r="E306" s="45" t="s">
        <v>25</v>
      </c>
      <c r="F306" s="13"/>
      <c r="G306" s="13">
        <v>365</v>
      </c>
      <c r="H306" s="13">
        <f t="shared" si="10"/>
        <v>0</v>
      </c>
    </row>
    <row r="307" spans="1:8" s="3" customFormat="1" ht="15" customHeight="1" x14ac:dyDescent="0.3">
      <c r="A307" s="33">
        <v>16</v>
      </c>
      <c r="B307" s="37" t="s">
        <v>485</v>
      </c>
      <c r="C307" s="41" t="s">
        <v>495</v>
      </c>
      <c r="D307" s="49" t="s">
        <v>392</v>
      </c>
      <c r="E307" s="45" t="s">
        <v>25</v>
      </c>
      <c r="F307" s="13"/>
      <c r="G307" s="13">
        <v>680</v>
      </c>
      <c r="H307" s="13">
        <f t="shared" si="10"/>
        <v>0</v>
      </c>
    </row>
    <row r="308" spans="1:8" s="3" customFormat="1" ht="15" customHeight="1" x14ac:dyDescent="0.3">
      <c r="A308" s="33">
        <v>17</v>
      </c>
      <c r="B308" s="37" t="s">
        <v>485</v>
      </c>
      <c r="C308" s="41" t="s">
        <v>495</v>
      </c>
      <c r="D308" s="49" t="s">
        <v>393</v>
      </c>
      <c r="E308" s="45" t="s">
        <v>25</v>
      </c>
      <c r="F308" s="13"/>
      <c r="G308" s="13">
        <v>13600</v>
      </c>
      <c r="H308" s="13">
        <f t="shared" si="10"/>
        <v>0</v>
      </c>
    </row>
    <row r="309" spans="1:8" s="3" customFormat="1" ht="15" customHeight="1" x14ac:dyDescent="0.3">
      <c r="A309" s="33">
        <v>18</v>
      </c>
      <c r="B309" s="37" t="s">
        <v>485</v>
      </c>
      <c r="C309" s="41" t="s">
        <v>495</v>
      </c>
      <c r="D309" s="49" t="s">
        <v>158</v>
      </c>
      <c r="E309" s="45" t="s">
        <v>25</v>
      </c>
      <c r="F309" s="13"/>
      <c r="G309" s="13">
        <v>10200</v>
      </c>
      <c r="H309" s="13">
        <f t="shared" si="10"/>
        <v>0</v>
      </c>
    </row>
    <row r="310" spans="1:8" s="3" customFormat="1" ht="15" customHeight="1" x14ac:dyDescent="0.3">
      <c r="A310" s="33">
        <v>19</v>
      </c>
      <c r="B310" s="37" t="s">
        <v>485</v>
      </c>
      <c r="C310" s="41" t="s">
        <v>495</v>
      </c>
      <c r="D310" s="49" t="s">
        <v>394</v>
      </c>
      <c r="E310" s="45" t="s">
        <v>25</v>
      </c>
      <c r="F310" s="13"/>
      <c r="G310" s="13">
        <v>2900</v>
      </c>
      <c r="H310" s="13">
        <f t="shared" si="10"/>
        <v>0</v>
      </c>
    </row>
    <row r="311" spans="1:8" s="3" customFormat="1" ht="15" customHeight="1" x14ac:dyDescent="0.3">
      <c r="A311" s="33">
        <v>20</v>
      </c>
      <c r="B311" s="37" t="s">
        <v>485</v>
      </c>
      <c r="C311" s="41" t="s">
        <v>495</v>
      </c>
      <c r="D311" s="49" t="s">
        <v>395</v>
      </c>
      <c r="E311" s="45" t="s">
        <v>25</v>
      </c>
      <c r="F311" s="13"/>
      <c r="G311" s="13">
        <v>2600</v>
      </c>
      <c r="H311" s="13">
        <f t="shared" si="10"/>
        <v>0</v>
      </c>
    </row>
    <row r="312" spans="1:8" s="3" customFormat="1" ht="15" customHeight="1" x14ac:dyDescent="0.3">
      <c r="A312" s="33">
        <v>21</v>
      </c>
      <c r="B312" s="37" t="s">
        <v>485</v>
      </c>
      <c r="C312" s="41" t="s">
        <v>495</v>
      </c>
      <c r="D312" s="49" t="s">
        <v>396</v>
      </c>
      <c r="E312" s="45" t="s">
        <v>25</v>
      </c>
      <c r="F312" s="13"/>
      <c r="G312" s="13">
        <v>3300</v>
      </c>
      <c r="H312" s="13">
        <f t="shared" si="10"/>
        <v>0</v>
      </c>
    </row>
    <row r="313" spans="1:8" s="3" customFormat="1" ht="15" customHeight="1" x14ac:dyDescent="0.3">
      <c r="A313" s="33">
        <v>22</v>
      </c>
      <c r="B313" s="37" t="s">
        <v>485</v>
      </c>
      <c r="C313" s="41" t="s">
        <v>495</v>
      </c>
      <c r="D313" s="49" t="s">
        <v>397</v>
      </c>
      <c r="E313" s="45" t="s">
        <v>25</v>
      </c>
      <c r="F313" s="13"/>
      <c r="G313" s="13">
        <v>2260</v>
      </c>
      <c r="H313" s="13">
        <f t="shared" si="10"/>
        <v>0</v>
      </c>
    </row>
    <row r="314" spans="1:8" s="3" customFormat="1" ht="15" customHeight="1" x14ac:dyDescent="0.3">
      <c r="A314" s="33">
        <v>23</v>
      </c>
      <c r="B314" s="37" t="s">
        <v>485</v>
      </c>
      <c r="C314" s="41" t="s">
        <v>495</v>
      </c>
      <c r="D314" s="49" t="s">
        <v>398</v>
      </c>
      <c r="E314" s="45" t="s">
        <v>25</v>
      </c>
      <c r="F314" s="13"/>
      <c r="G314" s="13">
        <v>390</v>
      </c>
      <c r="H314" s="13">
        <f t="shared" si="10"/>
        <v>0</v>
      </c>
    </row>
    <row r="315" spans="1:8" s="3" customFormat="1" ht="15" customHeight="1" x14ac:dyDescent="0.3">
      <c r="A315" s="33">
        <v>24</v>
      </c>
      <c r="B315" s="37" t="s">
        <v>485</v>
      </c>
      <c r="C315" s="41" t="s">
        <v>495</v>
      </c>
      <c r="D315" s="49" t="s">
        <v>399</v>
      </c>
      <c r="E315" s="45" t="s">
        <v>29</v>
      </c>
      <c r="F315" s="13"/>
      <c r="G315" s="13">
        <v>830</v>
      </c>
      <c r="H315" s="13">
        <f t="shared" si="10"/>
        <v>0</v>
      </c>
    </row>
    <row r="316" spans="1:8" s="3" customFormat="1" ht="15" customHeight="1" x14ac:dyDescent="0.3">
      <c r="A316" s="33">
        <v>25</v>
      </c>
      <c r="B316" s="37" t="s">
        <v>485</v>
      </c>
      <c r="C316" s="41" t="s">
        <v>495</v>
      </c>
      <c r="D316" s="49" t="s">
        <v>400</v>
      </c>
      <c r="E316" s="65" t="s">
        <v>25</v>
      </c>
      <c r="F316" s="13"/>
      <c r="G316" s="13">
        <v>680</v>
      </c>
      <c r="H316" s="13">
        <f t="shared" si="10"/>
        <v>0</v>
      </c>
    </row>
    <row r="317" spans="1:8" s="3" customFormat="1" ht="15" customHeight="1" x14ac:dyDescent="0.3">
      <c r="A317" s="33">
        <v>26</v>
      </c>
      <c r="B317" s="37" t="s">
        <v>485</v>
      </c>
      <c r="C317" s="41" t="s">
        <v>495</v>
      </c>
      <c r="D317" s="49" t="s">
        <v>401</v>
      </c>
      <c r="E317" s="65" t="s">
        <v>29</v>
      </c>
      <c r="F317" s="13"/>
      <c r="G317" s="13">
        <v>830</v>
      </c>
      <c r="H317" s="13">
        <f t="shared" si="10"/>
        <v>0</v>
      </c>
    </row>
    <row r="318" spans="1:8" s="3" customFormat="1" ht="15" customHeight="1" x14ac:dyDescent="0.3">
      <c r="A318" s="33">
        <v>27</v>
      </c>
      <c r="B318" s="37" t="s">
        <v>485</v>
      </c>
      <c r="C318" s="41" t="s">
        <v>495</v>
      </c>
      <c r="D318" s="49" t="s">
        <v>402</v>
      </c>
      <c r="E318" s="65" t="s">
        <v>29</v>
      </c>
      <c r="F318" s="13"/>
      <c r="G318" s="13">
        <v>380</v>
      </c>
      <c r="H318" s="13">
        <f t="shared" si="10"/>
        <v>0</v>
      </c>
    </row>
    <row r="319" spans="1:8" s="3" customFormat="1" ht="15" customHeight="1" x14ac:dyDescent="0.3">
      <c r="A319" s="33">
        <v>28</v>
      </c>
      <c r="B319" s="37" t="s">
        <v>485</v>
      </c>
      <c r="C319" s="41" t="s">
        <v>495</v>
      </c>
      <c r="D319" s="49" t="s">
        <v>403</v>
      </c>
      <c r="E319" s="65" t="s">
        <v>29</v>
      </c>
      <c r="F319" s="13"/>
      <c r="G319" s="13">
        <v>480</v>
      </c>
      <c r="H319" s="13">
        <f t="shared" si="10"/>
        <v>0</v>
      </c>
    </row>
    <row r="320" spans="1:8" s="3" customFormat="1" ht="15" customHeight="1" x14ac:dyDescent="0.3">
      <c r="A320" s="33">
        <v>29</v>
      </c>
      <c r="B320" s="37" t="s">
        <v>485</v>
      </c>
      <c r="C320" s="41" t="s">
        <v>495</v>
      </c>
      <c r="D320" s="49" t="s">
        <v>404</v>
      </c>
      <c r="E320" s="65" t="s">
        <v>29</v>
      </c>
      <c r="F320" s="13"/>
      <c r="G320" s="13">
        <v>480</v>
      </c>
      <c r="H320" s="13">
        <f t="shared" si="10"/>
        <v>0</v>
      </c>
    </row>
    <row r="321" spans="1:8" s="3" customFormat="1" ht="15" customHeight="1" x14ac:dyDescent="0.3">
      <c r="A321" s="33">
        <v>30</v>
      </c>
      <c r="B321" s="37" t="s">
        <v>485</v>
      </c>
      <c r="C321" s="41" t="s">
        <v>495</v>
      </c>
      <c r="D321" s="49" t="s">
        <v>405</v>
      </c>
      <c r="E321" s="65" t="s">
        <v>25</v>
      </c>
      <c r="F321" s="13"/>
      <c r="G321" s="13">
        <v>320</v>
      </c>
      <c r="H321" s="13">
        <f t="shared" si="10"/>
        <v>0</v>
      </c>
    </row>
    <row r="322" spans="1:8" s="3" customFormat="1" ht="15" customHeight="1" x14ac:dyDescent="0.3">
      <c r="A322" s="33">
        <v>31</v>
      </c>
      <c r="B322" s="37" t="s">
        <v>485</v>
      </c>
      <c r="C322" s="41" t="s">
        <v>495</v>
      </c>
      <c r="D322" s="49" t="s">
        <v>406</v>
      </c>
      <c r="E322" s="65" t="s">
        <v>25</v>
      </c>
      <c r="F322" s="13"/>
      <c r="G322" s="13">
        <v>150</v>
      </c>
      <c r="H322" s="13">
        <f t="shared" si="10"/>
        <v>0</v>
      </c>
    </row>
    <row r="323" spans="1:8" s="3" customFormat="1" ht="15" customHeight="1" x14ac:dyDescent="0.3">
      <c r="A323" s="33">
        <v>32</v>
      </c>
      <c r="B323" s="37" t="s">
        <v>485</v>
      </c>
      <c r="C323" s="41" t="s">
        <v>495</v>
      </c>
      <c r="D323" s="49" t="s">
        <v>407</v>
      </c>
      <c r="E323" s="65" t="s">
        <v>29</v>
      </c>
      <c r="F323" s="13"/>
      <c r="G323" s="13">
        <v>1030</v>
      </c>
      <c r="H323" s="13">
        <f t="shared" si="10"/>
        <v>0</v>
      </c>
    </row>
    <row r="324" spans="1:8" s="3" customFormat="1" ht="15" customHeight="1" x14ac:dyDescent="0.3">
      <c r="A324" s="33">
        <v>33</v>
      </c>
      <c r="B324" s="37" t="s">
        <v>485</v>
      </c>
      <c r="C324" s="41" t="s">
        <v>495</v>
      </c>
      <c r="D324" s="49" t="s">
        <v>408</v>
      </c>
      <c r="E324" s="65" t="s">
        <v>29</v>
      </c>
      <c r="F324" s="13"/>
      <c r="G324" s="13">
        <v>1230</v>
      </c>
      <c r="H324" s="13">
        <f t="shared" si="10"/>
        <v>0</v>
      </c>
    </row>
    <row r="325" spans="1:8" s="3" customFormat="1" ht="15" customHeight="1" x14ac:dyDescent="0.3">
      <c r="A325" s="31">
        <v>34</v>
      </c>
      <c r="B325" s="30" t="s">
        <v>485</v>
      </c>
      <c r="C325" s="48" t="s">
        <v>495</v>
      </c>
      <c r="D325" s="49" t="s">
        <v>409</v>
      </c>
      <c r="E325" s="65" t="s">
        <v>29</v>
      </c>
      <c r="F325" s="13"/>
      <c r="G325" s="13">
        <v>720</v>
      </c>
      <c r="H325" s="13">
        <f t="shared" si="10"/>
        <v>0</v>
      </c>
    </row>
    <row r="326" spans="1:8" s="3" customFormat="1" ht="15" customHeight="1" x14ac:dyDescent="0.3">
      <c r="A326" s="33">
        <v>35</v>
      </c>
      <c r="B326" s="37" t="s">
        <v>485</v>
      </c>
      <c r="C326" s="41" t="s">
        <v>495</v>
      </c>
      <c r="D326" s="49" t="s">
        <v>410</v>
      </c>
      <c r="E326" s="65" t="s">
        <v>29</v>
      </c>
      <c r="F326" s="13"/>
      <c r="G326" s="13">
        <v>920</v>
      </c>
      <c r="H326" s="13">
        <f t="shared" si="10"/>
        <v>0</v>
      </c>
    </row>
    <row r="327" spans="1:8" s="3" customFormat="1" ht="15" customHeight="1" x14ac:dyDescent="0.3">
      <c r="A327" s="33">
        <v>36</v>
      </c>
      <c r="B327" s="37" t="s">
        <v>485</v>
      </c>
      <c r="C327" s="41" t="s">
        <v>495</v>
      </c>
      <c r="D327" s="49" t="s">
        <v>411</v>
      </c>
      <c r="E327" s="65" t="s">
        <v>25</v>
      </c>
      <c r="F327" s="13"/>
      <c r="G327" s="13">
        <v>810</v>
      </c>
      <c r="H327" s="13">
        <f t="shared" si="10"/>
        <v>0</v>
      </c>
    </row>
    <row r="328" spans="1:8" s="3" customFormat="1" ht="15" customHeight="1" x14ac:dyDescent="0.3">
      <c r="A328" s="33">
        <v>37</v>
      </c>
      <c r="B328" s="37" t="s">
        <v>485</v>
      </c>
      <c r="C328" s="41" t="s">
        <v>495</v>
      </c>
      <c r="D328" s="49" t="s">
        <v>412</v>
      </c>
      <c r="E328" s="65" t="s">
        <v>25</v>
      </c>
      <c r="F328" s="13"/>
      <c r="G328" s="13">
        <v>3290</v>
      </c>
      <c r="H328" s="13">
        <f t="shared" si="10"/>
        <v>0</v>
      </c>
    </row>
    <row r="329" spans="1:8" s="3" customFormat="1" ht="15" customHeight="1" x14ac:dyDescent="0.3">
      <c r="A329" s="33">
        <v>38</v>
      </c>
      <c r="B329" s="37" t="s">
        <v>485</v>
      </c>
      <c r="C329" s="41" t="s">
        <v>495</v>
      </c>
      <c r="D329" s="49" t="s">
        <v>413</v>
      </c>
      <c r="E329" s="65" t="s">
        <v>25</v>
      </c>
      <c r="F329" s="13"/>
      <c r="G329" s="13">
        <v>1080</v>
      </c>
      <c r="H329" s="13">
        <f t="shared" si="10"/>
        <v>0</v>
      </c>
    </row>
    <row r="330" spans="1:8" s="3" customFormat="1" ht="15" customHeight="1" x14ac:dyDescent="0.3">
      <c r="A330" s="33">
        <v>39</v>
      </c>
      <c r="B330" s="37" t="s">
        <v>485</v>
      </c>
      <c r="C330" s="41" t="s">
        <v>495</v>
      </c>
      <c r="D330" s="49" t="s">
        <v>414</v>
      </c>
      <c r="E330" s="65" t="s">
        <v>25</v>
      </c>
      <c r="F330" s="13"/>
      <c r="G330" s="13">
        <v>2980</v>
      </c>
      <c r="H330" s="13">
        <f t="shared" si="10"/>
        <v>0</v>
      </c>
    </row>
    <row r="331" spans="1:8" s="3" customFormat="1" ht="15" customHeight="1" x14ac:dyDescent="0.3">
      <c r="A331" s="33">
        <v>40</v>
      </c>
      <c r="B331" s="37" t="s">
        <v>485</v>
      </c>
      <c r="C331" s="41" t="s">
        <v>495</v>
      </c>
      <c r="D331" s="49" t="s">
        <v>415</v>
      </c>
      <c r="E331" s="65" t="s">
        <v>25</v>
      </c>
      <c r="F331" s="13"/>
      <c r="G331" s="13">
        <v>280</v>
      </c>
      <c r="H331" s="13">
        <f t="shared" si="10"/>
        <v>0</v>
      </c>
    </row>
    <row r="332" spans="1:8" s="3" customFormat="1" ht="15" customHeight="1" x14ac:dyDescent="0.3">
      <c r="A332" s="33">
        <v>41</v>
      </c>
      <c r="B332" s="37" t="s">
        <v>485</v>
      </c>
      <c r="C332" s="41" t="s">
        <v>495</v>
      </c>
      <c r="D332" s="49" t="s">
        <v>416</v>
      </c>
      <c r="E332" s="65" t="s">
        <v>25</v>
      </c>
      <c r="F332" s="13"/>
      <c r="G332" s="13">
        <v>600</v>
      </c>
      <c r="H332" s="13">
        <f t="shared" si="10"/>
        <v>0</v>
      </c>
    </row>
    <row r="333" spans="1:8" s="3" customFormat="1" ht="15" customHeight="1" x14ac:dyDescent="0.3">
      <c r="A333" s="33">
        <v>42</v>
      </c>
      <c r="B333" s="37" t="s">
        <v>485</v>
      </c>
      <c r="C333" s="41" t="s">
        <v>495</v>
      </c>
      <c r="D333" s="49" t="s">
        <v>417</v>
      </c>
      <c r="E333" s="65" t="s">
        <v>25</v>
      </c>
      <c r="F333" s="13"/>
      <c r="G333" s="13">
        <v>940</v>
      </c>
      <c r="H333" s="13">
        <f t="shared" si="10"/>
        <v>0</v>
      </c>
    </row>
    <row r="334" spans="1:8" s="3" customFormat="1" ht="15" customHeight="1" x14ac:dyDescent="0.3">
      <c r="A334" s="33">
        <v>43</v>
      </c>
      <c r="B334" s="37" t="s">
        <v>485</v>
      </c>
      <c r="C334" s="41" t="s">
        <v>495</v>
      </c>
      <c r="D334" s="49" t="s">
        <v>418</v>
      </c>
      <c r="E334" s="65" t="s">
        <v>25</v>
      </c>
      <c r="F334" s="13"/>
      <c r="G334" s="13">
        <v>450</v>
      </c>
      <c r="H334" s="13">
        <f t="shared" si="10"/>
        <v>0</v>
      </c>
    </row>
    <row r="335" spans="1:8" s="3" customFormat="1" ht="15" customHeight="1" x14ac:dyDescent="0.3">
      <c r="A335" s="33">
        <v>44</v>
      </c>
      <c r="B335" s="37" t="s">
        <v>485</v>
      </c>
      <c r="C335" s="41" t="s">
        <v>495</v>
      </c>
      <c r="D335" s="49" t="s">
        <v>419</v>
      </c>
      <c r="E335" s="65" t="s">
        <v>25</v>
      </c>
      <c r="F335" s="13"/>
      <c r="G335" s="13">
        <v>800</v>
      </c>
      <c r="H335" s="13">
        <f t="shared" si="10"/>
        <v>0</v>
      </c>
    </row>
    <row r="336" spans="1:8" s="3" customFormat="1" ht="15" customHeight="1" x14ac:dyDescent="0.3">
      <c r="A336" s="33">
        <v>45</v>
      </c>
      <c r="B336" s="37" t="s">
        <v>485</v>
      </c>
      <c r="C336" s="41" t="s">
        <v>495</v>
      </c>
      <c r="D336" s="49" t="s">
        <v>420</v>
      </c>
      <c r="E336" s="65" t="s">
        <v>25</v>
      </c>
      <c r="F336" s="13"/>
      <c r="G336" s="13">
        <v>2580</v>
      </c>
      <c r="H336" s="13">
        <f t="shared" si="10"/>
        <v>0</v>
      </c>
    </row>
    <row r="337" spans="1:8" s="3" customFormat="1" ht="15" customHeight="1" x14ac:dyDescent="0.3">
      <c r="A337" s="33">
        <v>46</v>
      </c>
      <c r="B337" s="37" t="s">
        <v>485</v>
      </c>
      <c r="C337" s="41" t="s">
        <v>495</v>
      </c>
      <c r="D337" s="49" t="s">
        <v>421</v>
      </c>
      <c r="E337" s="65" t="s">
        <v>25</v>
      </c>
      <c r="F337" s="13"/>
      <c r="G337" s="13">
        <v>2580</v>
      </c>
      <c r="H337" s="13">
        <f t="shared" si="10"/>
        <v>0</v>
      </c>
    </row>
    <row r="338" spans="1:8" s="9" customFormat="1" ht="15" customHeight="1" x14ac:dyDescent="0.3">
      <c r="A338" s="33">
        <v>47</v>
      </c>
      <c r="B338" s="37" t="s">
        <v>485</v>
      </c>
      <c r="C338" s="41" t="s">
        <v>495</v>
      </c>
      <c r="D338" s="49" t="s">
        <v>159</v>
      </c>
      <c r="E338" s="65" t="s">
        <v>25</v>
      </c>
      <c r="F338" s="13"/>
      <c r="G338" s="13">
        <v>2580</v>
      </c>
      <c r="H338" s="13">
        <f t="shared" si="10"/>
        <v>0</v>
      </c>
    </row>
    <row r="339" spans="1:8" s="9" customFormat="1" ht="15" customHeight="1" x14ac:dyDescent="0.3">
      <c r="A339" s="33">
        <v>48</v>
      </c>
      <c r="B339" s="37" t="s">
        <v>485</v>
      </c>
      <c r="C339" s="41" t="s">
        <v>495</v>
      </c>
      <c r="D339" s="49" t="s">
        <v>160</v>
      </c>
      <c r="E339" s="65" t="s">
        <v>25</v>
      </c>
      <c r="F339" s="13"/>
      <c r="G339" s="13">
        <v>2580</v>
      </c>
      <c r="H339" s="13">
        <f t="shared" si="10"/>
        <v>0</v>
      </c>
    </row>
    <row r="340" spans="1:8" s="9" customFormat="1" ht="15" customHeight="1" x14ac:dyDescent="0.3">
      <c r="A340" s="33">
        <v>49</v>
      </c>
      <c r="B340" s="37" t="s">
        <v>485</v>
      </c>
      <c r="C340" s="41" t="s">
        <v>495</v>
      </c>
      <c r="D340" s="49" t="s">
        <v>157</v>
      </c>
      <c r="E340" s="65" t="s">
        <v>25</v>
      </c>
      <c r="F340" s="13"/>
      <c r="G340" s="13">
        <v>680</v>
      </c>
      <c r="H340" s="13">
        <f t="shared" si="10"/>
        <v>0</v>
      </c>
    </row>
    <row r="341" spans="1:8" s="9" customFormat="1" ht="15" customHeight="1" x14ac:dyDescent="0.3">
      <c r="A341" s="33">
        <v>50</v>
      </c>
      <c r="B341" s="37" t="s">
        <v>485</v>
      </c>
      <c r="C341" s="41" t="s">
        <v>495</v>
      </c>
      <c r="D341" s="49" t="s">
        <v>161</v>
      </c>
      <c r="E341" s="45" t="s">
        <v>167</v>
      </c>
      <c r="F341" s="13"/>
      <c r="G341" s="13">
        <v>160</v>
      </c>
      <c r="H341" s="13">
        <f t="shared" si="10"/>
        <v>0</v>
      </c>
    </row>
    <row r="342" spans="1:8" s="9" customFormat="1" ht="15" customHeight="1" x14ac:dyDescent="0.3">
      <c r="A342" s="33">
        <v>51</v>
      </c>
      <c r="B342" s="37" t="s">
        <v>485</v>
      </c>
      <c r="C342" s="41" t="s">
        <v>495</v>
      </c>
      <c r="D342" s="49" t="s">
        <v>162</v>
      </c>
      <c r="E342" s="45" t="s">
        <v>167</v>
      </c>
      <c r="F342" s="13"/>
      <c r="G342" s="13">
        <v>200</v>
      </c>
      <c r="H342" s="13">
        <f t="shared" si="10"/>
        <v>0</v>
      </c>
    </row>
    <row r="343" spans="1:8" s="9" customFormat="1" ht="15" customHeight="1" x14ac:dyDescent="0.3">
      <c r="A343" s="33">
        <v>52</v>
      </c>
      <c r="B343" s="37" t="s">
        <v>485</v>
      </c>
      <c r="C343" s="41" t="s">
        <v>495</v>
      </c>
      <c r="D343" s="49" t="s">
        <v>163</v>
      </c>
      <c r="E343" s="45" t="s">
        <v>167</v>
      </c>
      <c r="F343" s="13"/>
      <c r="G343" s="13">
        <v>100</v>
      </c>
      <c r="H343" s="13">
        <f t="shared" si="10"/>
        <v>0</v>
      </c>
    </row>
    <row r="344" spans="1:8" s="9" customFormat="1" ht="15" customHeight="1" x14ac:dyDescent="0.3">
      <c r="A344" s="33">
        <v>53</v>
      </c>
      <c r="B344" s="37" t="s">
        <v>485</v>
      </c>
      <c r="C344" s="41" t="s">
        <v>495</v>
      </c>
      <c r="D344" s="49" t="s">
        <v>164</v>
      </c>
      <c r="E344" s="45" t="s">
        <v>165</v>
      </c>
      <c r="F344" s="13"/>
      <c r="G344" s="13">
        <v>720</v>
      </c>
      <c r="H344" s="13">
        <f t="shared" si="10"/>
        <v>0</v>
      </c>
    </row>
    <row r="345" spans="1:8" s="9" customFormat="1" ht="15" customHeight="1" x14ac:dyDescent="0.3">
      <c r="A345" s="33">
        <v>54</v>
      </c>
      <c r="B345" s="37" t="s">
        <v>485</v>
      </c>
      <c r="C345" s="41" t="s">
        <v>495</v>
      </c>
      <c r="D345" s="49" t="s">
        <v>166</v>
      </c>
      <c r="E345" s="45" t="s">
        <v>167</v>
      </c>
      <c r="F345" s="13"/>
      <c r="G345" s="13">
        <v>1330</v>
      </c>
      <c r="H345" s="13">
        <f t="shared" si="10"/>
        <v>0</v>
      </c>
    </row>
    <row r="346" spans="1:8" s="8" customFormat="1" ht="15" customHeight="1" x14ac:dyDescent="0.3">
      <c r="A346" s="78" t="s">
        <v>35</v>
      </c>
      <c r="B346" s="78"/>
      <c r="C346" s="78"/>
      <c r="D346" s="78"/>
      <c r="E346" s="78"/>
      <c r="F346" s="78"/>
      <c r="G346" s="78"/>
      <c r="H346" s="19">
        <f>H292+H293+H294+H295+H296+H297+H298+H299+H300+H301+H302+H303+H304+H305+H306+H307+H308+H309+H310+H311+H312+H313+H314+H315+H316+H317+H318+H319+H320+H321+H322+H323+H324+H325+H326+H327+H328+H329+H330+H331+H332+H333+H334+H335+H336+H337+H338+H339+H340+H341+H342+H343+H344+H345</f>
        <v>0</v>
      </c>
    </row>
    <row r="347" spans="1:8" s="8" customFormat="1" ht="15" customHeight="1" x14ac:dyDescent="0.3">
      <c r="A347" s="79" t="s">
        <v>479</v>
      </c>
      <c r="B347" s="79"/>
      <c r="C347" s="79"/>
      <c r="D347" s="79"/>
      <c r="E347" s="79"/>
      <c r="F347" s="79"/>
      <c r="G347" s="79"/>
      <c r="H347" s="79"/>
    </row>
    <row r="348" spans="1:8" s="20" customFormat="1" ht="15" customHeight="1" x14ac:dyDescent="0.3">
      <c r="A348" s="33">
        <v>1</v>
      </c>
      <c r="B348" s="37" t="s">
        <v>485</v>
      </c>
      <c r="C348" s="41" t="s">
        <v>496</v>
      </c>
      <c r="D348" s="71" t="s">
        <v>172</v>
      </c>
      <c r="E348" s="72" t="s">
        <v>29</v>
      </c>
      <c r="F348" s="72"/>
      <c r="G348" s="72">
        <v>80</v>
      </c>
      <c r="H348" s="72">
        <f>F348*G348</f>
        <v>0</v>
      </c>
    </row>
    <row r="349" spans="1:8" s="21" customFormat="1" ht="15" customHeight="1" x14ac:dyDescent="0.3">
      <c r="A349" s="33">
        <v>2</v>
      </c>
      <c r="B349" s="37" t="s">
        <v>485</v>
      </c>
      <c r="C349" s="41" t="s">
        <v>496</v>
      </c>
      <c r="D349" s="71" t="s">
        <v>174</v>
      </c>
      <c r="E349" s="72" t="s">
        <v>29</v>
      </c>
      <c r="F349" s="72"/>
      <c r="G349" s="72">
        <v>170</v>
      </c>
      <c r="H349" s="72">
        <f t="shared" ref="H349:H402" si="11">F349*G349</f>
        <v>0</v>
      </c>
    </row>
    <row r="350" spans="1:8" s="22" customFormat="1" ht="15" customHeight="1" x14ac:dyDescent="0.3">
      <c r="A350" s="33">
        <v>3</v>
      </c>
      <c r="B350" s="37" t="s">
        <v>485</v>
      </c>
      <c r="C350" s="41" t="s">
        <v>496</v>
      </c>
      <c r="D350" s="71" t="s">
        <v>449</v>
      </c>
      <c r="E350" s="72" t="s">
        <v>29</v>
      </c>
      <c r="F350" s="72"/>
      <c r="G350" s="72">
        <v>60</v>
      </c>
      <c r="H350" s="72">
        <f t="shared" si="11"/>
        <v>0</v>
      </c>
    </row>
    <row r="351" spans="1:8" s="21" customFormat="1" ht="15" customHeight="1" x14ac:dyDescent="0.3">
      <c r="A351" s="33">
        <v>4</v>
      </c>
      <c r="B351" s="37" t="s">
        <v>485</v>
      </c>
      <c r="C351" s="41" t="s">
        <v>496</v>
      </c>
      <c r="D351" s="71" t="s">
        <v>173</v>
      </c>
      <c r="E351" s="72" t="s">
        <v>29</v>
      </c>
      <c r="F351" s="72"/>
      <c r="G351" s="72">
        <v>60</v>
      </c>
      <c r="H351" s="72">
        <f t="shared" si="11"/>
        <v>0</v>
      </c>
    </row>
    <row r="352" spans="1:8" s="20" customFormat="1" ht="15" customHeight="1" x14ac:dyDescent="0.3">
      <c r="A352" s="33">
        <v>5</v>
      </c>
      <c r="B352" s="37" t="s">
        <v>485</v>
      </c>
      <c r="C352" s="41" t="s">
        <v>496</v>
      </c>
      <c r="D352" s="71" t="s">
        <v>422</v>
      </c>
      <c r="E352" s="72" t="s">
        <v>29</v>
      </c>
      <c r="F352" s="72"/>
      <c r="G352" s="72">
        <v>210</v>
      </c>
      <c r="H352" s="72">
        <f t="shared" si="11"/>
        <v>0</v>
      </c>
    </row>
    <row r="353" spans="1:8" s="21" customFormat="1" ht="15" customHeight="1" x14ac:dyDescent="0.3">
      <c r="A353" s="33">
        <v>6</v>
      </c>
      <c r="B353" s="37" t="s">
        <v>485</v>
      </c>
      <c r="C353" s="41" t="s">
        <v>496</v>
      </c>
      <c r="D353" s="71" t="s">
        <v>188</v>
      </c>
      <c r="E353" s="72" t="s">
        <v>25</v>
      </c>
      <c r="F353" s="72"/>
      <c r="G353" s="72">
        <v>560</v>
      </c>
      <c r="H353" s="72">
        <f t="shared" si="11"/>
        <v>0</v>
      </c>
    </row>
    <row r="354" spans="1:8" s="21" customFormat="1" ht="15" customHeight="1" x14ac:dyDescent="0.3">
      <c r="A354" s="33">
        <v>7</v>
      </c>
      <c r="B354" s="37" t="s">
        <v>485</v>
      </c>
      <c r="C354" s="41" t="s">
        <v>496</v>
      </c>
      <c r="D354" s="71" t="s">
        <v>189</v>
      </c>
      <c r="E354" s="72" t="s">
        <v>25</v>
      </c>
      <c r="F354" s="72"/>
      <c r="G354" s="72">
        <v>460</v>
      </c>
      <c r="H354" s="72">
        <f t="shared" si="11"/>
        <v>0</v>
      </c>
    </row>
    <row r="355" spans="1:8" s="21" customFormat="1" ht="15" customHeight="1" x14ac:dyDescent="0.3">
      <c r="A355" s="33">
        <v>8</v>
      </c>
      <c r="B355" s="37" t="s">
        <v>485</v>
      </c>
      <c r="C355" s="41" t="s">
        <v>496</v>
      </c>
      <c r="D355" s="71" t="s">
        <v>190</v>
      </c>
      <c r="E355" s="72" t="s">
        <v>25</v>
      </c>
      <c r="F355" s="72"/>
      <c r="G355" s="72">
        <v>360</v>
      </c>
      <c r="H355" s="72">
        <f t="shared" si="11"/>
        <v>0</v>
      </c>
    </row>
    <row r="356" spans="1:8" s="21" customFormat="1" ht="15" customHeight="1" x14ac:dyDescent="0.3">
      <c r="A356" s="33">
        <v>9</v>
      </c>
      <c r="B356" s="37" t="s">
        <v>485</v>
      </c>
      <c r="C356" s="41" t="s">
        <v>496</v>
      </c>
      <c r="D356" s="71" t="s">
        <v>191</v>
      </c>
      <c r="E356" s="72" t="s">
        <v>25</v>
      </c>
      <c r="F356" s="72"/>
      <c r="G356" s="72">
        <v>310</v>
      </c>
      <c r="H356" s="72">
        <f t="shared" si="11"/>
        <v>0</v>
      </c>
    </row>
    <row r="357" spans="1:8" s="20" customFormat="1" ht="15" customHeight="1" x14ac:dyDescent="0.3">
      <c r="A357" s="33">
        <v>10</v>
      </c>
      <c r="B357" s="37" t="s">
        <v>485</v>
      </c>
      <c r="C357" s="41" t="s">
        <v>496</v>
      </c>
      <c r="D357" s="71" t="s">
        <v>423</v>
      </c>
      <c r="E357" s="72" t="s">
        <v>25</v>
      </c>
      <c r="F357" s="72"/>
      <c r="G357" s="72">
        <v>280</v>
      </c>
      <c r="H357" s="72">
        <f t="shared" si="11"/>
        <v>0</v>
      </c>
    </row>
    <row r="358" spans="1:8" s="20" customFormat="1" ht="15" customHeight="1" x14ac:dyDescent="0.3">
      <c r="A358" s="33">
        <v>11</v>
      </c>
      <c r="B358" s="37" t="s">
        <v>485</v>
      </c>
      <c r="C358" s="41" t="s">
        <v>496</v>
      </c>
      <c r="D358" s="71" t="s">
        <v>424</v>
      </c>
      <c r="E358" s="72" t="s">
        <v>25</v>
      </c>
      <c r="F358" s="72"/>
      <c r="G358" s="72">
        <v>550</v>
      </c>
      <c r="H358" s="72">
        <f t="shared" si="11"/>
        <v>0</v>
      </c>
    </row>
    <row r="359" spans="1:8" s="20" customFormat="1" ht="15" customHeight="1" x14ac:dyDescent="0.3">
      <c r="A359" s="33">
        <v>12</v>
      </c>
      <c r="B359" s="37" t="s">
        <v>485</v>
      </c>
      <c r="C359" s="41" t="s">
        <v>496</v>
      </c>
      <c r="D359" s="71" t="s">
        <v>425</v>
      </c>
      <c r="E359" s="72" t="s">
        <v>25</v>
      </c>
      <c r="F359" s="72"/>
      <c r="G359" s="72">
        <v>830</v>
      </c>
      <c r="H359" s="72">
        <f t="shared" si="11"/>
        <v>0</v>
      </c>
    </row>
    <row r="360" spans="1:8" s="20" customFormat="1" ht="15" customHeight="1" x14ac:dyDescent="0.3">
      <c r="A360" s="33">
        <v>13</v>
      </c>
      <c r="B360" s="37" t="s">
        <v>485</v>
      </c>
      <c r="C360" s="41" t="s">
        <v>496</v>
      </c>
      <c r="D360" s="71" t="s">
        <v>426</v>
      </c>
      <c r="E360" s="72" t="s">
        <v>25</v>
      </c>
      <c r="F360" s="72"/>
      <c r="G360" s="72">
        <v>230</v>
      </c>
      <c r="H360" s="72">
        <f t="shared" si="11"/>
        <v>0</v>
      </c>
    </row>
    <row r="361" spans="1:8" s="20" customFormat="1" ht="15" customHeight="1" x14ac:dyDescent="0.3">
      <c r="A361" s="33">
        <v>14</v>
      </c>
      <c r="B361" s="37" t="s">
        <v>485</v>
      </c>
      <c r="C361" s="41" t="s">
        <v>496</v>
      </c>
      <c r="D361" s="71" t="s">
        <v>427</v>
      </c>
      <c r="E361" s="72" t="s">
        <v>25</v>
      </c>
      <c r="F361" s="72"/>
      <c r="G361" s="72">
        <v>110</v>
      </c>
      <c r="H361" s="72">
        <f t="shared" si="11"/>
        <v>0</v>
      </c>
    </row>
    <row r="362" spans="1:8" s="21" customFormat="1" ht="15" customHeight="1" x14ac:dyDescent="0.3">
      <c r="A362" s="33">
        <v>15</v>
      </c>
      <c r="B362" s="37" t="s">
        <v>485</v>
      </c>
      <c r="C362" s="41" t="s">
        <v>496</v>
      </c>
      <c r="D362" s="71" t="s">
        <v>171</v>
      </c>
      <c r="E362" s="72" t="s">
        <v>25</v>
      </c>
      <c r="F362" s="72"/>
      <c r="G362" s="72">
        <v>280</v>
      </c>
      <c r="H362" s="72">
        <f t="shared" si="11"/>
        <v>0</v>
      </c>
    </row>
    <row r="363" spans="1:8" s="20" customFormat="1" ht="15" customHeight="1" x14ac:dyDescent="0.3">
      <c r="A363" s="33">
        <v>16</v>
      </c>
      <c r="B363" s="37" t="s">
        <v>485</v>
      </c>
      <c r="C363" s="41" t="s">
        <v>496</v>
      </c>
      <c r="D363" s="71" t="s">
        <v>428</v>
      </c>
      <c r="E363" s="72" t="s">
        <v>25</v>
      </c>
      <c r="F363" s="72"/>
      <c r="G363" s="72">
        <v>240</v>
      </c>
      <c r="H363" s="72">
        <f t="shared" si="11"/>
        <v>0</v>
      </c>
    </row>
    <row r="364" spans="1:8" s="20" customFormat="1" ht="15" customHeight="1" x14ac:dyDescent="0.3">
      <c r="A364" s="33">
        <v>17</v>
      </c>
      <c r="B364" s="37" t="s">
        <v>485</v>
      </c>
      <c r="C364" s="41" t="s">
        <v>496</v>
      </c>
      <c r="D364" s="71" t="s">
        <v>429</v>
      </c>
      <c r="E364" s="72" t="s">
        <v>25</v>
      </c>
      <c r="F364" s="72"/>
      <c r="G364" s="72">
        <v>360</v>
      </c>
      <c r="H364" s="72">
        <f t="shared" si="11"/>
        <v>0</v>
      </c>
    </row>
    <row r="365" spans="1:8" s="20" customFormat="1" ht="15" customHeight="1" x14ac:dyDescent="0.3">
      <c r="A365" s="33">
        <v>18</v>
      </c>
      <c r="B365" s="37" t="s">
        <v>485</v>
      </c>
      <c r="C365" s="41" t="s">
        <v>496</v>
      </c>
      <c r="D365" s="71" t="s">
        <v>430</v>
      </c>
      <c r="E365" s="72" t="s">
        <v>25</v>
      </c>
      <c r="F365" s="72"/>
      <c r="G365" s="72">
        <v>560</v>
      </c>
      <c r="H365" s="72">
        <f t="shared" si="11"/>
        <v>0</v>
      </c>
    </row>
    <row r="366" spans="1:8" s="20" customFormat="1" ht="15" customHeight="1" x14ac:dyDescent="0.3">
      <c r="A366" s="33">
        <v>19</v>
      </c>
      <c r="B366" s="37" t="s">
        <v>485</v>
      </c>
      <c r="C366" s="41" t="s">
        <v>496</v>
      </c>
      <c r="D366" s="71" t="s">
        <v>431</v>
      </c>
      <c r="E366" s="72" t="s">
        <v>25</v>
      </c>
      <c r="F366" s="72"/>
      <c r="G366" s="72">
        <v>560</v>
      </c>
      <c r="H366" s="72">
        <f t="shared" si="11"/>
        <v>0</v>
      </c>
    </row>
    <row r="367" spans="1:8" s="20" customFormat="1" ht="15" customHeight="1" x14ac:dyDescent="0.3">
      <c r="A367" s="33">
        <v>20</v>
      </c>
      <c r="B367" s="37" t="s">
        <v>485</v>
      </c>
      <c r="C367" s="41" t="s">
        <v>496</v>
      </c>
      <c r="D367" s="71" t="s">
        <v>450</v>
      </c>
      <c r="E367" s="72" t="s">
        <v>25</v>
      </c>
      <c r="F367" s="72"/>
      <c r="G367" s="72">
        <v>1200</v>
      </c>
      <c r="H367" s="72">
        <f t="shared" si="11"/>
        <v>0</v>
      </c>
    </row>
    <row r="368" spans="1:8" s="21" customFormat="1" ht="15" customHeight="1" x14ac:dyDescent="0.3">
      <c r="A368" s="33">
        <v>21</v>
      </c>
      <c r="B368" s="37" t="s">
        <v>485</v>
      </c>
      <c r="C368" s="41" t="s">
        <v>496</v>
      </c>
      <c r="D368" s="71" t="s">
        <v>175</v>
      </c>
      <c r="E368" s="72" t="s">
        <v>25</v>
      </c>
      <c r="F368" s="72"/>
      <c r="G368" s="72">
        <v>560</v>
      </c>
      <c r="H368" s="72">
        <f t="shared" si="11"/>
        <v>0</v>
      </c>
    </row>
    <row r="369" spans="1:8" s="21" customFormat="1" ht="15" customHeight="1" x14ac:dyDescent="0.3">
      <c r="A369" s="33">
        <v>22</v>
      </c>
      <c r="B369" s="37" t="s">
        <v>485</v>
      </c>
      <c r="C369" s="41" t="s">
        <v>496</v>
      </c>
      <c r="D369" s="71" t="s">
        <v>176</v>
      </c>
      <c r="E369" s="72" t="s">
        <v>25</v>
      </c>
      <c r="F369" s="72"/>
      <c r="G369" s="72">
        <v>610</v>
      </c>
      <c r="H369" s="72">
        <f t="shared" si="11"/>
        <v>0</v>
      </c>
    </row>
    <row r="370" spans="1:8" s="21" customFormat="1" ht="15" customHeight="1" x14ac:dyDescent="0.3">
      <c r="A370" s="33">
        <v>23</v>
      </c>
      <c r="B370" s="37" t="s">
        <v>485</v>
      </c>
      <c r="C370" s="41" t="s">
        <v>496</v>
      </c>
      <c r="D370" s="71" t="s">
        <v>177</v>
      </c>
      <c r="E370" s="72" t="s">
        <v>25</v>
      </c>
      <c r="F370" s="72"/>
      <c r="G370" s="72">
        <v>650</v>
      </c>
      <c r="H370" s="72">
        <f t="shared" si="11"/>
        <v>0</v>
      </c>
    </row>
    <row r="371" spans="1:8" s="21" customFormat="1" ht="15" customHeight="1" x14ac:dyDescent="0.3">
      <c r="A371" s="33">
        <v>24</v>
      </c>
      <c r="B371" s="37" t="s">
        <v>485</v>
      </c>
      <c r="C371" s="41" t="s">
        <v>496</v>
      </c>
      <c r="D371" s="71" t="s">
        <v>178</v>
      </c>
      <c r="E371" s="72" t="s">
        <v>25</v>
      </c>
      <c r="F371" s="72"/>
      <c r="G371" s="72">
        <v>750</v>
      </c>
      <c r="H371" s="72">
        <f t="shared" si="11"/>
        <v>0</v>
      </c>
    </row>
    <row r="372" spans="1:8" s="20" customFormat="1" ht="15" customHeight="1" x14ac:dyDescent="0.3">
      <c r="A372" s="33">
        <v>25</v>
      </c>
      <c r="B372" s="37" t="s">
        <v>485</v>
      </c>
      <c r="C372" s="41" t="s">
        <v>496</v>
      </c>
      <c r="D372" s="71" t="s">
        <v>432</v>
      </c>
      <c r="E372" s="72" t="s">
        <v>25</v>
      </c>
      <c r="F372" s="72"/>
      <c r="G372" s="72">
        <v>770</v>
      </c>
      <c r="H372" s="72">
        <f t="shared" si="11"/>
        <v>0</v>
      </c>
    </row>
    <row r="373" spans="1:8" s="20" customFormat="1" ht="15" customHeight="1" x14ac:dyDescent="0.3">
      <c r="A373" s="33">
        <v>26</v>
      </c>
      <c r="B373" s="37" t="s">
        <v>485</v>
      </c>
      <c r="C373" s="41" t="s">
        <v>496</v>
      </c>
      <c r="D373" s="71" t="s">
        <v>433</v>
      </c>
      <c r="E373" s="72" t="s">
        <v>25</v>
      </c>
      <c r="F373" s="72"/>
      <c r="G373" s="72">
        <v>310</v>
      </c>
      <c r="H373" s="72">
        <f t="shared" si="11"/>
        <v>0</v>
      </c>
    </row>
    <row r="374" spans="1:8" s="20" customFormat="1" ht="15" customHeight="1" x14ac:dyDescent="0.3">
      <c r="A374" s="33">
        <v>27</v>
      </c>
      <c r="B374" s="37" t="s">
        <v>485</v>
      </c>
      <c r="C374" s="41" t="s">
        <v>496</v>
      </c>
      <c r="D374" s="71" t="s">
        <v>434</v>
      </c>
      <c r="E374" s="72" t="s">
        <v>25</v>
      </c>
      <c r="F374" s="72"/>
      <c r="G374" s="72">
        <v>360</v>
      </c>
      <c r="H374" s="72">
        <f t="shared" si="11"/>
        <v>0</v>
      </c>
    </row>
    <row r="375" spans="1:8" s="20" customFormat="1" ht="15" customHeight="1" x14ac:dyDescent="0.3">
      <c r="A375" s="33">
        <v>28</v>
      </c>
      <c r="B375" s="37" t="s">
        <v>485</v>
      </c>
      <c r="C375" s="41" t="s">
        <v>496</v>
      </c>
      <c r="D375" s="71" t="s">
        <v>179</v>
      </c>
      <c r="E375" s="72" t="s">
        <v>25</v>
      </c>
      <c r="F375" s="72"/>
      <c r="G375" s="72">
        <v>1780</v>
      </c>
      <c r="H375" s="72">
        <f t="shared" si="11"/>
        <v>0</v>
      </c>
    </row>
    <row r="376" spans="1:8" s="21" customFormat="1" ht="15" customHeight="1" x14ac:dyDescent="0.3">
      <c r="A376" s="33">
        <v>29</v>
      </c>
      <c r="B376" s="37" t="s">
        <v>485</v>
      </c>
      <c r="C376" s="41" t="s">
        <v>496</v>
      </c>
      <c r="D376" s="71" t="s">
        <v>180</v>
      </c>
      <c r="E376" s="72" t="s">
        <v>25</v>
      </c>
      <c r="F376" s="72"/>
      <c r="G376" s="72">
        <v>2340</v>
      </c>
      <c r="H376" s="72">
        <f t="shared" si="11"/>
        <v>0</v>
      </c>
    </row>
    <row r="377" spans="1:8" s="21" customFormat="1" ht="15" customHeight="1" x14ac:dyDescent="0.3">
      <c r="A377" s="33">
        <v>30</v>
      </c>
      <c r="B377" s="37" t="s">
        <v>485</v>
      </c>
      <c r="C377" s="41" t="s">
        <v>496</v>
      </c>
      <c r="D377" s="71" t="s">
        <v>181</v>
      </c>
      <c r="E377" s="72" t="s">
        <v>25</v>
      </c>
      <c r="F377" s="72"/>
      <c r="G377" s="72">
        <v>3230</v>
      </c>
      <c r="H377" s="72">
        <f t="shared" si="11"/>
        <v>0</v>
      </c>
    </row>
    <row r="378" spans="1:8" s="20" customFormat="1" ht="15" customHeight="1" x14ac:dyDescent="0.3">
      <c r="A378" s="33">
        <v>31</v>
      </c>
      <c r="B378" s="37" t="s">
        <v>485</v>
      </c>
      <c r="C378" s="41" t="s">
        <v>496</v>
      </c>
      <c r="D378" s="71" t="s">
        <v>435</v>
      </c>
      <c r="E378" s="72" t="s">
        <v>25</v>
      </c>
      <c r="F378" s="72"/>
      <c r="G378" s="72">
        <v>503</v>
      </c>
      <c r="H378" s="72">
        <f t="shared" si="11"/>
        <v>0</v>
      </c>
    </row>
    <row r="379" spans="1:8" s="20" customFormat="1" ht="15" customHeight="1" x14ac:dyDescent="0.3">
      <c r="A379" s="31">
        <v>32</v>
      </c>
      <c r="B379" s="30" t="s">
        <v>485</v>
      </c>
      <c r="C379" s="48" t="s">
        <v>496</v>
      </c>
      <c r="D379" s="71" t="s">
        <v>436</v>
      </c>
      <c r="E379" s="72" t="s">
        <v>25</v>
      </c>
      <c r="F379" s="72"/>
      <c r="G379" s="72">
        <v>510</v>
      </c>
      <c r="H379" s="72">
        <f t="shared" si="11"/>
        <v>0</v>
      </c>
    </row>
    <row r="380" spans="1:8" s="20" customFormat="1" ht="15" customHeight="1" x14ac:dyDescent="0.3">
      <c r="A380" s="33">
        <v>33</v>
      </c>
      <c r="B380" s="37" t="s">
        <v>485</v>
      </c>
      <c r="C380" s="41" t="s">
        <v>496</v>
      </c>
      <c r="D380" s="71" t="s">
        <v>437</v>
      </c>
      <c r="E380" s="72" t="s">
        <v>25</v>
      </c>
      <c r="F380" s="72"/>
      <c r="G380" s="72">
        <v>610</v>
      </c>
      <c r="H380" s="72">
        <f t="shared" si="11"/>
        <v>0</v>
      </c>
    </row>
    <row r="381" spans="1:8" s="20" customFormat="1" ht="15" customHeight="1" x14ac:dyDescent="0.3">
      <c r="A381" s="33">
        <v>34</v>
      </c>
      <c r="B381" s="37" t="s">
        <v>485</v>
      </c>
      <c r="C381" s="41" t="s">
        <v>496</v>
      </c>
      <c r="D381" s="71" t="s">
        <v>438</v>
      </c>
      <c r="E381" s="72" t="s">
        <v>25</v>
      </c>
      <c r="F381" s="72"/>
      <c r="G381" s="72">
        <v>800</v>
      </c>
      <c r="H381" s="72">
        <f t="shared" si="11"/>
        <v>0</v>
      </c>
    </row>
    <row r="382" spans="1:8" s="20" customFormat="1" ht="15" customHeight="1" x14ac:dyDescent="0.3">
      <c r="A382" s="33">
        <v>35</v>
      </c>
      <c r="B382" s="37" t="s">
        <v>485</v>
      </c>
      <c r="C382" s="41" t="s">
        <v>496</v>
      </c>
      <c r="D382" s="71" t="s">
        <v>439</v>
      </c>
      <c r="E382" s="72" t="s">
        <v>25</v>
      </c>
      <c r="F382" s="72"/>
      <c r="G382" s="72">
        <v>420</v>
      </c>
      <c r="H382" s="72">
        <f t="shared" si="11"/>
        <v>0</v>
      </c>
    </row>
    <row r="383" spans="1:8" s="21" customFormat="1" ht="15.75" customHeight="1" x14ac:dyDescent="0.3">
      <c r="A383" s="33">
        <v>36</v>
      </c>
      <c r="B383" s="37" t="s">
        <v>485</v>
      </c>
      <c r="C383" s="41" t="s">
        <v>496</v>
      </c>
      <c r="D383" s="71" t="s">
        <v>440</v>
      </c>
      <c r="E383" s="72" t="s">
        <v>25</v>
      </c>
      <c r="F383" s="72"/>
      <c r="G383" s="72">
        <v>620</v>
      </c>
      <c r="H383" s="72">
        <f t="shared" si="11"/>
        <v>0</v>
      </c>
    </row>
    <row r="384" spans="1:8" s="21" customFormat="1" ht="15" customHeight="1" x14ac:dyDescent="0.3">
      <c r="A384" s="33">
        <v>37</v>
      </c>
      <c r="B384" s="37" t="s">
        <v>485</v>
      </c>
      <c r="C384" s="41" t="s">
        <v>496</v>
      </c>
      <c r="D384" s="71" t="s">
        <v>182</v>
      </c>
      <c r="E384" s="72" t="s">
        <v>25</v>
      </c>
      <c r="F384" s="72"/>
      <c r="G384" s="72">
        <v>1310</v>
      </c>
      <c r="H384" s="72">
        <f t="shared" si="11"/>
        <v>0</v>
      </c>
    </row>
    <row r="385" spans="1:8" s="21" customFormat="1" ht="15" customHeight="1" x14ac:dyDescent="0.3">
      <c r="A385" s="33">
        <v>38</v>
      </c>
      <c r="B385" s="37" t="s">
        <v>485</v>
      </c>
      <c r="C385" s="41" t="s">
        <v>496</v>
      </c>
      <c r="D385" s="71" t="s">
        <v>183</v>
      </c>
      <c r="E385" s="72" t="s">
        <v>25</v>
      </c>
      <c r="F385" s="72"/>
      <c r="G385" s="72">
        <v>1870</v>
      </c>
      <c r="H385" s="72">
        <f t="shared" si="11"/>
        <v>0</v>
      </c>
    </row>
    <row r="386" spans="1:8" s="21" customFormat="1" ht="15" customHeight="1" x14ac:dyDescent="0.3">
      <c r="A386" s="33">
        <v>39</v>
      </c>
      <c r="B386" s="37" t="s">
        <v>485</v>
      </c>
      <c r="C386" s="41" t="s">
        <v>496</v>
      </c>
      <c r="D386" s="71" t="s">
        <v>184</v>
      </c>
      <c r="E386" s="72" t="s">
        <v>25</v>
      </c>
      <c r="F386" s="72"/>
      <c r="G386" s="72">
        <v>750</v>
      </c>
      <c r="H386" s="72">
        <f t="shared" si="11"/>
        <v>0</v>
      </c>
    </row>
    <row r="387" spans="1:8" s="21" customFormat="1" ht="15" customHeight="1" x14ac:dyDescent="0.3">
      <c r="A387" s="33">
        <v>40</v>
      </c>
      <c r="B387" s="37" t="s">
        <v>485</v>
      </c>
      <c r="C387" s="41" t="s">
        <v>496</v>
      </c>
      <c r="D387" s="71" t="s">
        <v>185</v>
      </c>
      <c r="E387" s="72" t="s">
        <v>25</v>
      </c>
      <c r="F387" s="72"/>
      <c r="G387" s="72">
        <v>1280</v>
      </c>
      <c r="H387" s="72">
        <f t="shared" si="11"/>
        <v>0</v>
      </c>
    </row>
    <row r="388" spans="1:8" s="21" customFormat="1" ht="15" customHeight="1" x14ac:dyDescent="0.3">
      <c r="A388" s="33">
        <v>41</v>
      </c>
      <c r="B388" s="37" t="s">
        <v>485</v>
      </c>
      <c r="C388" s="41" t="s">
        <v>496</v>
      </c>
      <c r="D388" s="71" t="s">
        <v>186</v>
      </c>
      <c r="E388" s="72" t="s">
        <v>25</v>
      </c>
      <c r="F388" s="72"/>
      <c r="G388" s="72">
        <v>620</v>
      </c>
      <c r="H388" s="72">
        <f t="shared" si="11"/>
        <v>0</v>
      </c>
    </row>
    <row r="389" spans="1:8" s="21" customFormat="1" ht="15" customHeight="1" x14ac:dyDescent="0.3">
      <c r="A389" s="33">
        <v>42</v>
      </c>
      <c r="B389" s="37" t="s">
        <v>485</v>
      </c>
      <c r="C389" s="41" t="s">
        <v>496</v>
      </c>
      <c r="D389" s="71" t="s">
        <v>187</v>
      </c>
      <c r="E389" s="72" t="s">
        <v>25</v>
      </c>
      <c r="F389" s="72"/>
      <c r="G389" s="72">
        <v>410</v>
      </c>
      <c r="H389" s="72">
        <f t="shared" si="11"/>
        <v>0</v>
      </c>
    </row>
    <row r="390" spans="1:8" s="21" customFormat="1" ht="15" customHeight="1" x14ac:dyDescent="0.3">
      <c r="A390" s="33">
        <v>43</v>
      </c>
      <c r="B390" s="37" t="s">
        <v>485</v>
      </c>
      <c r="C390" s="41" t="s">
        <v>496</v>
      </c>
      <c r="D390" s="71" t="s">
        <v>192</v>
      </c>
      <c r="E390" s="72" t="s">
        <v>25</v>
      </c>
      <c r="F390" s="72"/>
      <c r="G390" s="72">
        <v>840</v>
      </c>
      <c r="H390" s="72">
        <f t="shared" si="11"/>
        <v>0</v>
      </c>
    </row>
    <row r="391" spans="1:8" s="21" customFormat="1" ht="15" customHeight="1" x14ac:dyDescent="0.3">
      <c r="A391" s="33">
        <v>44</v>
      </c>
      <c r="B391" s="37" t="s">
        <v>485</v>
      </c>
      <c r="C391" s="41" t="s">
        <v>496</v>
      </c>
      <c r="D391" s="71" t="s">
        <v>193</v>
      </c>
      <c r="E391" s="72" t="s">
        <v>25</v>
      </c>
      <c r="F391" s="72"/>
      <c r="G391" s="72">
        <v>650</v>
      </c>
      <c r="H391" s="72">
        <f t="shared" si="11"/>
        <v>0</v>
      </c>
    </row>
    <row r="392" spans="1:8" s="21" customFormat="1" ht="15" customHeight="1" x14ac:dyDescent="0.3">
      <c r="A392" s="33">
        <v>45</v>
      </c>
      <c r="B392" s="37" t="s">
        <v>485</v>
      </c>
      <c r="C392" s="41" t="s">
        <v>496</v>
      </c>
      <c r="D392" s="71" t="s">
        <v>194</v>
      </c>
      <c r="E392" s="72" t="s">
        <v>21</v>
      </c>
      <c r="F392" s="72"/>
      <c r="G392" s="72">
        <v>840</v>
      </c>
      <c r="H392" s="72">
        <f t="shared" si="11"/>
        <v>0</v>
      </c>
    </row>
    <row r="393" spans="1:8" s="20" customFormat="1" ht="15" customHeight="1" x14ac:dyDescent="0.3">
      <c r="A393" s="33">
        <v>46</v>
      </c>
      <c r="B393" s="37" t="s">
        <v>485</v>
      </c>
      <c r="C393" s="41" t="s">
        <v>496</v>
      </c>
      <c r="D393" s="71" t="s">
        <v>441</v>
      </c>
      <c r="E393" s="72" t="s">
        <v>29</v>
      </c>
      <c r="F393" s="72"/>
      <c r="G393" s="72">
        <v>470</v>
      </c>
      <c r="H393" s="72">
        <f t="shared" si="11"/>
        <v>0</v>
      </c>
    </row>
    <row r="394" spans="1:8" s="20" customFormat="1" ht="15" customHeight="1" x14ac:dyDescent="0.3">
      <c r="A394" s="33">
        <v>47</v>
      </c>
      <c r="B394" s="37" t="s">
        <v>485</v>
      </c>
      <c r="C394" s="41" t="s">
        <v>496</v>
      </c>
      <c r="D394" s="71" t="s">
        <v>442</v>
      </c>
      <c r="E394" s="72" t="s">
        <v>29</v>
      </c>
      <c r="F394" s="72"/>
      <c r="G394" s="72">
        <v>370</v>
      </c>
      <c r="H394" s="72">
        <f t="shared" si="11"/>
        <v>0</v>
      </c>
    </row>
    <row r="395" spans="1:8" s="20" customFormat="1" ht="15" customHeight="1" x14ac:dyDescent="0.3">
      <c r="A395" s="33">
        <v>48</v>
      </c>
      <c r="B395" s="37" t="s">
        <v>485</v>
      </c>
      <c r="C395" s="41" t="s">
        <v>496</v>
      </c>
      <c r="D395" s="71" t="s">
        <v>443</v>
      </c>
      <c r="E395" s="72" t="s">
        <v>29</v>
      </c>
      <c r="F395" s="72"/>
      <c r="G395" s="72">
        <v>570</v>
      </c>
      <c r="H395" s="72">
        <f t="shared" si="11"/>
        <v>0</v>
      </c>
    </row>
    <row r="396" spans="1:8" s="20" customFormat="1" ht="15" customHeight="1" x14ac:dyDescent="0.3">
      <c r="A396" s="33">
        <v>49</v>
      </c>
      <c r="B396" s="37" t="s">
        <v>485</v>
      </c>
      <c r="C396" s="41" t="s">
        <v>496</v>
      </c>
      <c r="D396" s="71" t="s">
        <v>444</v>
      </c>
      <c r="E396" s="72" t="s">
        <v>29</v>
      </c>
      <c r="F396" s="72"/>
      <c r="G396" s="72">
        <v>470</v>
      </c>
      <c r="H396" s="72">
        <f t="shared" si="11"/>
        <v>0</v>
      </c>
    </row>
    <row r="397" spans="1:8" s="20" customFormat="1" ht="15" customHeight="1" x14ac:dyDescent="0.3">
      <c r="A397" s="33">
        <v>50</v>
      </c>
      <c r="B397" s="37" t="s">
        <v>485</v>
      </c>
      <c r="C397" s="41" t="s">
        <v>496</v>
      </c>
      <c r="D397" s="71" t="s">
        <v>445</v>
      </c>
      <c r="E397" s="72" t="s">
        <v>29</v>
      </c>
      <c r="F397" s="72"/>
      <c r="G397" s="72">
        <v>670</v>
      </c>
      <c r="H397" s="72">
        <f t="shared" si="11"/>
        <v>0</v>
      </c>
    </row>
    <row r="398" spans="1:8" s="20" customFormat="1" ht="15" customHeight="1" x14ac:dyDescent="0.3">
      <c r="A398" s="33">
        <v>51</v>
      </c>
      <c r="B398" s="37" t="s">
        <v>485</v>
      </c>
      <c r="C398" s="41" t="s">
        <v>496</v>
      </c>
      <c r="D398" s="71" t="s">
        <v>446</v>
      </c>
      <c r="E398" s="72" t="s">
        <v>29</v>
      </c>
      <c r="F398" s="72"/>
      <c r="G398" s="72">
        <v>570</v>
      </c>
      <c r="H398" s="72">
        <f t="shared" si="11"/>
        <v>0</v>
      </c>
    </row>
    <row r="399" spans="1:8" s="20" customFormat="1" ht="15" customHeight="1" x14ac:dyDescent="0.3">
      <c r="A399" s="33">
        <v>52</v>
      </c>
      <c r="B399" s="37" t="s">
        <v>485</v>
      </c>
      <c r="C399" s="41" t="s">
        <v>496</v>
      </c>
      <c r="D399" s="71" t="s">
        <v>447</v>
      </c>
      <c r="E399" s="72" t="s">
        <v>29</v>
      </c>
      <c r="F399" s="72"/>
      <c r="G399" s="72">
        <v>770</v>
      </c>
      <c r="H399" s="72">
        <f t="shared" si="11"/>
        <v>0</v>
      </c>
    </row>
    <row r="400" spans="1:8" s="20" customFormat="1" ht="15" customHeight="1" x14ac:dyDescent="0.3">
      <c r="A400" s="33">
        <v>53</v>
      </c>
      <c r="B400" s="37" t="s">
        <v>485</v>
      </c>
      <c r="C400" s="41" t="s">
        <v>496</v>
      </c>
      <c r="D400" s="71" t="s">
        <v>448</v>
      </c>
      <c r="E400" s="72" t="s">
        <v>29</v>
      </c>
      <c r="F400" s="72"/>
      <c r="G400" s="72">
        <v>670</v>
      </c>
      <c r="H400" s="72">
        <f t="shared" si="11"/>
        <v>0</v>
      </c>
    </row>
    <row r="401" spans="1:8" s="20" customFormat="1" ht="15" customHeight="1" x14ac:dyDescent="0.3">
      <c r="A401" s="33">
        <v>54</v>
      </c>
      <c r="B401" s="37" t="s">
        <v>485</v>
      </c>
      <c r="C401" s="41" t="s">
        <v>496</v>
      </c>
      <c r="D401" s="71" t="s">
        <v>169</v>
      </c>
      <c r="E401" s="72" t="s">
        <v>29</v>
      </c>
      <c r="F401" s="72"/>
      <c r="G401" s="72">
        <v>230</v>
      </c>
      <c r="H401" s="72">
        <f t="shared" si="11"/>
        <v>0</v>
      </c>
    </row>
    <row r="402" spans="1:8" s="20" customFormat="1" ht="15" customHeight="1" x14ac:dyDescent="0.3">
      <c r="A402" s="33">
        <v>55</v>
      </c>
      <c r="B402" s="37" t="s">
        <v>485</v>
      </c>
      <c r="C402" s="41" t="s">
        <v>496</v>
      </c>
      <c r="D402" s="71" t="s">
        <v>170</v>
      </c>
      <c r="E402" s="72" t="s">
        <v>29</v>
      </c>
      <c r="F402" s="72"/>
      <c r="G402" s="72">
        <v>560</v>
      </c>
      <c r="H402" s="72">
        <f t="shared" si="11"/>
        <v>0</v>
      </c>
    </row>
    <row r="403" spans="1:8" s="8" customFormat="1" ht="15" customHeight="1" x14ac:dyDescent="0.3">
      <c r="A403" s="78" t="s">
        <v>35</v>
      </c>
      <c r="B403" s="78"/>
      <c r="C403" s="78"/>
      <c r="D403" s="78"/>
      <c r="E403" s="78"/>
      <c r="F403" s="78"/>
      <c r="G403" s="78"/>
      <c r="H403" s="19">
        <f>H348+H349+H350+H351+H352+H353+H354+H355+H356+H357+H358+H359+H360+H361+H362+H363+H364+H365+H366+H367+H368+H369+H370+H371+H372+H373+H374+H375+H376+H377+H378+H379+H380+H381+H382+H383+H384+H385+H386+H387+H388+H389+H390+H391+H392+H393+H394+H395+H396+H397+H398+H399+H400+H401+H402</f>
        <v>0</v>
      </c>
    </row>
    <row r="404" spans="1:8" s="16" customFormat="1" ht="15" customHeight="1" x14ac:dyDescent="0.3">
      <c r="A404" s="115" t="s">
        <v>463</v>
      </c>
      <c r="B404" s="115"/>
      <c r="C404" s="115"/>
      <c r="D404" s="115"/>
      <c r="E404" s="115"/>
      <c r="F404" s="115"/>
      <c r="G404" s="115"/>
      <c r="H404" s="115"/>
    </row>
    <row r="405" spans="1:8" s="9" customFormat="1" ht="15" customHeight="1" x14ac:dyDescent="0.3">
      <c r="A405" s="33">
        <v>1</v>
      </c>
      <c r="B405" s="37" t="s">
        <v>485</v>
      </c>
      <c r="C405" s="41" t="s">
        <v>497</v>
      </c>
      <c r="D405" s="49" t="s">
        <v>451</v>
      </c>
      <c r="E405" s="45" t="s">
        <v>25</v>
      </c>
      <c r="F405" s="13"/>
      <c r="G405" s="42">
        <v>2320</v>
      </c>
      <c r="H405" s="13">
        <f>F405*G405</f>
        <v>0</v>
      </c>
    </row>
    <row r="406" spans="1:8" s="16" customFormat="1" ht="15" customHeight="1" x14ac:dyDescent="0.3">
      <c r="A406" s="33">
        <v>2</v>
      </c>
      <c r="B406" s="37" t="s">
        <v>485</v>
      </c>
      <c r="C406" s="41" t="s">
        <v>497</v>
      </c>
      <c r="D406" s="49" t="s">
        <v>452</v>
      </c>
      <c r="E406" s="45" t="s">
        <v>25</v>
      </c>
      <c r="F406" s="13"/>
      <c r="G406" s="42">
        <v>790</v>
      </c>
      <c r="H406" s="13">
        <f t="shared" ref="H406:H438" si="12">F406*G406</f>
        <v>0</v>
      </c>
    </row>
    <row r="407" spans="1:8" s="9" customFormat="1" ht="15" customHeight="1" x14ac:dyDescent="0.3">
      <c r="A407" s="33">
        <v>3</v>
      </c>
      <c r="B407" s="37" t="s">
        <v>485</v>
      </c>
      <c r="C407" s="41" t="s">
        <v>497</v>
      </c>
      <c r="D407" s="49" t="s">
        <v>140</v>
      </c>
      <c r="E407" s="45" t="s">
        <v>29</v>
      </c>
      <c r="F407" s="13"/>
      <c r="G407" s="42">
        <v>790</v>
      </c>
      <c r="H407" s="13">
        <f t="shared" si="12"/>
        <v>0</v>
      </c>
    </row>
    <row r="408" spans="1:8" s="9" customFormat="1" ht="15" customHeight="1" x14ac:dyDescent="0.3">
      <c r="A408" s="33">
        <v>4</v>
      </c>
      <c r="B408" s="37" t="s">
        <v>485</v>
      </c>
      <c r="C408" s="41" t="s">
        <v>497</v>
      </c>
      <c r="D408" s="49" t="s">
        <v>141</v>
      </c>
      <c r="E408" s="45" t="s">
        <v>150</v>
      </c>
      <c r="F408" s="13"/>
      <c r="G408" s="42">
        <v>740</v>
      </c>
      <c r="H408" s="13">
        <f t="shared" si="12"/>
        <v>0</v>
      </c>
    </row>
    <row r="409" spans="1:8" s="9" customFormat="1" ht="15" customHeight="1" x14ac:dyDescent="0.3">
      <c r="A409" s="33">
        <v>5</v>
      </c>
      <c r="B409" s="37" t="s">
        <v>485</v>
      </c>
      <c r="C409" s="41" t="s">
        <v>497</v>
      </c>
      <c r="D409" s="49" t="s">
        <v>142</v>
      </c>
      <c r="E409" s="45" t="s">
        <v>167</v>
      </c>
      <c r="F409" s="13"/>
      <c r="G409" s="42">
        <v>650</v>
      </c>
      <c r="H409" s="13">
        <f t="shared" si="12"/>
        <v>0</v>
      </c>
    </row>
    <row r="410" spans="1:8" s="9" customFormat="1" ht="15" customHeight="1" x14ac:dyDescent="0.3">
      <c r="A410" s="33">
        <v>6</v>
      </c>
      <c r="B410" s="37" t="s">
        <v>485</v>
      </c>
      <c r="C410" s="41" t="s">
        <v>497</v>
      </c>
      <c r="D410" s="49" t="s">
        <v>139</v>
      </c>
      <c r="E410" s="65" t="s">
        <v>29</v>
      </c>
      <c r="F410" s="13"/>
      <c r="G410" s="42">
        <v>410</v>
      </c>
      <c r="H410" s="13">
        <f t="shared" si="12"/>
        <v>0</v>
      </c>
    </row>
    <row r="411" spans="1:8" s="9" customFormat="1" ht="15" customHeight="1" x14ac:dyDescent="0.3">
      <c r="A411" s="33">
        <v>7</v>
      </c>
      <c r="B411" s="37" t="s">
        <v>485</v>
      </c>
      <c r="C411" s="41" t="s">
        <v>497</v>
      </c>
      <c r="D411" s="49" t="s">
        <v>143</v>
      </c>
      <c r="E411" s="45" t="s">
        <v>150</v>
      </c>
      <c r="F411" s="13"/>
      <c r="G411" s="42">
        <v>740</v>
      </c>
      <c r="H411" s="13">
        <f t="shared" si="12"/>
        <v>0</v>
      </c>
    </row>
    <row r="412" spans="1:8" s="9" customFormat="1" ht="15" customHeight="1" x14ac:dyDescent="0.3">
      <c r="A412" s="33">
        <v>8</v>
      </c>
      <c r="B412" s="37" t="s">
        <v>485</v>
      </c>
      <c r="C412" s="41" t="s">
        <v>497</v>
      </c>
      <c r="D412" s="64" t="s">
        <v>144</v>
      </c>
      <c r="E412" s="45" t="s">
        <v>167</v>
      </c>
      <c r="F412" s="13"/>
      <c r="G412" s="42">
        <v>3240</v>
      </c>
      <c r="H412" s="13">
        <f t="shared" si="12"/>
        <v>0</v>
      </c>
    </row>
    <row r="413" spans="1:8" s="9" customFormat="1" ht="15" customHeight="1" x14ac:dyDescent="0.3">
      <c r="A413" s="33">
        <v>9</v>
      </c>
      <c r="B413" s="37" t="s">
        <v>485</v>
      </c>
      <c r="C413" s="41" t="s">
        <v>497</v>
      </c>
      <c r="D413" s="71" t="s">
        <v>482</v>
      </c>
      <c r="E413" s="56" t="s">
        <v>29</v>
      </c>
      <c r="F413" s="13"/>
      <c r="G413" s="42">
        <v>760</v>
      </c>
      <c r="H413" s="13">
        <f>F413*G413</f>
        <v>0</v>
      </c>
    </row>
    <row r="414" spans="1:8" s="9" customFormat="1" ht="15" customHeight="1" x14ac:dyDescent="0.3">
      <c r="A414" s="33">
        <v>10</v>
      </c>
      <c r="B414" s="37" t="s">
        <v>485</v>
      </c>
      <c r="C414" s="41" t="s">
        <v>497</v>
      </c>
      <c r="D414" s="71" t="s">
        <v>483</v>
      </c>
      <c r="E414" s="56" t="s">
        <v>29</v>
      </c>
      <c r="F414" s="13"/>
      <c r="G414" s="42">
        <v>1090</v>
      </c>
      <c r="H414" s="13">
        <f t="shared" si="12"/>
        <v>0</v>
      </c>
    </row>
    <row r="415" spans="1:8" s="10" customFormat="1" ht="15" customHeight="1" x14ac:dyDescent="0.3">
      <c r="A415" s="33">
        <v>11</v>
      </c>
      <c r="B415" s="37" t="s">
        <v>485</v>
      </c>
      <c r="C415" s="41" t="s">
        <v>497</v>
      </c>
      <c r="D415" s="71" t="s">
        <v>484</v>
      </c>
      <c r="E415" s="56" t="s">
        <v>29</v>
      </c>
      <c r="F415" s="13"/>
      <c r="G415" s="42">
        <v>3120</v>
      </c>
      <c r="H415" s="13">
        <f t="shared" si="12"/>
        <v>0</v>
      </c>
    </row>
    <row r="416" spans="1:8" s="23" customFormat="1" ht="15" customHeight="1" x14ac:dyDescent="0.3">
      <c r="A416" s="33">
        <v>12</v>
      </c>
      <c r="B416" s="37" t="s">
        <v>485</v>
      </c>
      <c r="C416" s="41" t="s">
        <v>497</v>
      </c>
      <c r="D416" s="73" t="s">
        <v>453</v>
      </c>
      <c r="E416" s="74" t="s">
        <v>29</v>
      </c>
      <c r="F416" s="74"/>
      <c r="G416" s="75">
        <v>900</v>
      </c>
      <c r="H416" s="74">
        <f t="shared" si="12"/>
        <v>0</v>
      </c>
    </row>
    <row r="417" spans="1:8" s="16" customFormat="1" ht="15" customHeight="1" x14ac:dyDescent="0.3">
      <c r="A417" s="33">
        <v>13</v>
      </c>
      <c r="B417" s="37" t="s">
        <v>485</v>
      </c>
      <c r="C417" s="41" t="s">
        <v>497</v>
      </c>
      <c r="D417" s="49" t="s">
        <v>454</v>
      </c>
      <c r="E417" s="45" t="s">
        <v>21</v>
      </c>
      <c r="F417" s="13"/>
      <c r="G417" s="42">
        <v>3500</v>
      </c>
      <c r="H417" s="13">
        <f t="shared" si="12"/>
        <v>0</v>
      </c>
    </row>
    <row r="418" spans="1:8" s="16" customFormat="1" ht="15" customHeight="1" x14ac:dyDescent="0.3">
      <c r="A418" s="33">
        <v>14</v>
      </c>
      <c r="B418" s="37" t="s">
        <v>485</v>
      </c>
      <c r="C418" s="41" t="s">
        <v>497</v>
      </c>
      <c r="D418" s="49" t="s">
        <v>455</v>
      </c>
      <c r="E418" s="45" t="s">
        <v>21</v>
      </c>
      <c r="F418" s="13"/>
      <c r="G418" s="42">
        <v>2500</v>
      </c>
      <c r="H418" s="13">
        <f t="shared" si="12"/>
        <v>0</v>
      </c>
    </row>
    <row r="419" spans="1:8" s="16" customFormat="1" ht="15" customHeight="1" x14ac:dyDescent="0.3">
      <c r="A419" s="33">
        <v>15</v>
      </c>
      <c r="B419" s="37" t="s">
        <v>485</v>
      </c>
      <c r="C419" s="41" t="s">
        <v>497</v>
      </c>
      <c r="D419" s="49" t="s">
        <v>456</v>
      </c>
      <c r="E419" s="65" t="s">
        <v>29</v>
      </c>
      <c r="F419" s="13"/>
      <c r="G419" s="42">
        <v>2500</v>
      </c>
      <c r="H419" s="13">
        <f t="shared" si="12"/>
        <v>0</v>
      </c>
    </row>
    <row r="420" spans="1:8" s="16" customFormat="1" ht="15" customHeight="1" x14ac:dyDescent="0.3">
      <c r="A420" s="33">
        <v>16</v>
      </c>
      <c r="B420" s="37" t="s">
        <v>485</v>
      </c>
      <c r="C420" s="41" t="s">
        <v>497</v>
      </c>
      <c r="D420" s="49" t="s">
        <v>457</v>
      </c>
      <c r="E420" s="45" t="s">
        <v>25</v>
      </c>
      <c r="F420" s="13"/>
      <c r="G420" s="42">
        <v>2800</v>
      </c>
      <c r="H420" s="13">
        <f t="shared" si="12"/>
        <v>0</v>
      </c>
    </row>
    <row r="421" spans="1:8" s="9" customFormat="1" ht="15" customHeight="1" x14ac:dyDescent="0.3">
      <c r="A421" s="33">
        <v>17</v>
      </c>
      <c r="B421" s="37" t="s">
        <v>485</v>
      </c>
      <c r="C421" s="41" t="s">
        <v>497</v>
      </c>
      <c r="D421" s="49" t="s">
        <v>131</v>
      </c>
      <c r="E421" s="65" t="s">
        <v>29</v>
      </c>
      <c r="F421" s="13"/>
      <c r="G421" s="42">
        <v>370</v>
      </c>
      <c r="H421" s="13">
        <f t="shared" si="12"/>
        <v>0</v>
      </c>
    </row>
    <row r="422" spans="1:8" s="9" customFormat="1" ht="15" customHeight="1" x14ac:dyDescent="0.3">
      <c r="A422" s="33">
        <v>18</v>
      </c>
      <c r="B422" s="37" t="s">
        <v>485</v>
      </c>
      <c r="C422" s="41" t="s">
        <v>497</v>
      </c>
      <c r="D422" s="49" t="s">
        <v>132</v>
      </c>
      <c r="E422" s="65" t="s">
        <v>29</v>
      </c>
      <c r="F422" s="13"/>
      <c r="G422" s="42">
        <v>120</v>
      </c>
      <c r="H422" s="13">
        <f t="shared" si="12"/>
        <v>0</v>
      </c>
    </row>
    <row r="423" spans="1:8" s="9" customFormat="1" ht="15" customHeight="1" x14ac:dyDescent="0.3">
      <c r="A423" s="33">
        <v>19</v>
      </c>
      <c r="B423" s="37" t="s">
        <v>485</v>
      </c>
      <c r="C423" s="41" t="s">
        <v>497</v>
      </c>
      <c r="D423" s="49" t="s">
        <v>133</v>
      </c>
      <c r="E423" s="65" t="s">
        <v>29</v>
      </c>
      <c r="F423" s="13"/>
      <c r="G423" s="42">
        <v>90</v>
      </c>
      <c r="H423" s="13">
        <f t="shared" si="12"/>
        <v>0</v>
      </c>
    </row>
    <row r="424" spans="1:8" s="9" customFormat="1" ht="15" customHeight="1" x14ac:dyDescent="0.3">
      <c r="A424" s="33">
        <v>20</v>
      </c>
      <c r="B424" s="37" t="s">
        <v>485</v>
      </c>
      <c r="C424" s="41" t="s">
        <v>497</v>
      </c>
      <c r="D424" s="49" t="s">
        <v>134</v>
      </c>
      <c r="E424" s="45" t="s">
        <v>167</v>
      </c>
      <c r="F424" s="13"/>
      <c r="G424" s="42">
        <v>770</v>
      </c>
      <c r="H424" s="13">
        <f t="shared" si="12"/>
        <v>0</v>
      </c>
    </row>
    <row r="425" spans="1:8" s="9" customFormat="1" ht="15" customHeight="1" x14ac:dyDescent="0.3">
      <c r="A425" s="33">
        <v>21</v>
      </c>
      <c r="B425" s="37" t="s">
        <v>485</v>
      </c>
      <c r="C425" s="41" t="s">
        <v>497</v>
      </c>
      <c r="D425" s="49" t="s">
        <v>135</v>
      </c>
      <c r="E425" s="45" t="s">
        <v>167</v>
      </c>
      <c r="F425" s="13"/>
      <c r="G425" s="42">
        <v>560</v>
      </c>
      <c r="H425" s="13">
        <f t="shared" si="12"/>
        <v>0</v>
      </c>
    </row>
    <row r="426" spans="1:8" s="9" customFormat="1" ht="15" customHeight="1" x14ac:dyDescent="0.3">
      <c r="A426" s="33">
        <v>22</v>
      </c>
      <c r="B426" s="37" t="s">
        <v>485</v>
      </c>
      <c r="C426" s="41" t="s">
        <v>497</v>
      </c>
      <c r="D426" s="49" t="s">
        <v>136</v>
      </c>
      <c r="E426" s="45" t="s">
        <v>167</v>
      </c>
      <c r="F426" s="13"/>
      <c r="G426" s="42">
        <v>1580</v>
      </c>
      <c r="H426" s="13">
        <f t="shared" si="12"/>
        <v>0</v>
      </c>
    </row>
    <row r="427" spans="1:8" s="9" customFormat="1" ht="15" customHeight="1" x14ac:dyDescent="0.3">
      <c r="A427" s="33">
        <v>23</v>
      </c>
      <c r="B427" s="37" t="s">
        <v>485</v>
      </c>
      <c r="C427" s="41" t="s">
        <v>497</v>
      </c>
      <c r="D427" s="64" t="s">
        <v>137</v>
      </c>
      <c r="E427" s="45" t="s">
        <v>167</v>
      </c>
      <c r="F427" s="13"/>
      <c r="G427" s="42">
        <v>230</v>
      </c>
      <c r="H427" s="13">
        <f t="shared" si="12"/>
        <v>0</v>
      </c>
    </row>
    <row r="428" spans="1:8" s="9" customFormat="1" ht="15" customHeight="1" x14ac:dyDescent="0.3">
      <c r="A428" s="33">
        <v>24</v>
      </c>
      <c r="B428" s="37" t="s">
        <v>485</v>
      </c>
      <c r="C428" s="41" t="s">
        <v>497</v>
      </c>
      <c r="D428" s="49" t="s">
        <v>138</v>
      </c>
      <c r="E428" s="45" t="s">
        <v>167</v>
      </c>
      <c r="F428" s="13"/>
      <c r="G428" s="42">
        <v>320</v>
      </c>
      <c r="H428" s="13">
        <f t="shared" si="12"/>
        <v>0</v>
      </c>
    </row>
    <row r="429" spans="1:8" s="9" customFormat="1" ht="15" customHeight="1" x14ac:dyDescent="0.3">
      <c r="A429" s="33">
        <v>25</v>
      </c>
      <c r="B429" s="37" t="s">
        <v>485</v>
      </c>
      <c r="C429" s="41" t="s">
        <v>497</v>
      </c>
      <c r="D429" s="49" t="s">
        <v>130</v>
      </c>
      <c r="E429" s="45" t="s">
        <v>167</v>
      </c>
      <c r="F429" s="13"/>
      <c r="G429" s="42">
        <v>3340</v>
      </c>
      <c r="H429" s="13">
        <f t="shared" si="12"/>
        <v>0</v>
      </c>
    </row>
    <row r="430" spans="1:8" s="9" customFormat="1" ht="15" customHeight="1" x14ac:dyDescent="0.3">
      <c r="A430" s="33">
        <v>26</v>
      </c>
      <c r="B430" s="37" t="s">
        <v>485</v>
      </c>
      <c r="C430" s="41" t="s">
        <v>497</v>
      </c>
      <c r="D430" s="49" t="s">
        <v>458</v>
      </c>
      <c r="E430" s="45" t="s">
        <v>167</v>
      </c>
      <c r="F430" s="13"/>
      <c r="G430" s="42">
        <v>3800</v>
      </c>
      <c r="H430" s="13">
        <f t="shared" si="12"/>
        <v>0</v>
      </c>
    </row>
    <row r="431" spans="1:8" s="9" customFormat="1" ht="15" customHeight="1" x14ac:dyDescent="0.3">
      <c r="A431" s="33">
        <v>27</v>
      </c>
      <c r="B431" s="37" t="s">
        <v>485</v>
      </c>
      <c r="C431" s="41" t="s">
        <v>497</v>
      </c>
      <c r="D431" s="49" t="s">
        <v>459</v>
      </c>
      <c r="E431" s="45" t="s">
        <v>167</v>
      </c>
      <c r="F431" s="13"/>
      <c r="G431" s="42">
        <v>2590</v>
      </c>
      <c r="H431" s="13">
        <f t="shared" si="12"/>
        <v>0</v>
      </c>
    </row>
    <row r="432" spans="1:8" s="9" customFormat="1" ht="15" customHeight="1" x14ac:dyDescent="0.3">
      <c r="A432" s="33">
        <v>28</v>
      </c>
      <c r="B432" s="37" t="s">
        <v>485</v>
      </c>
      <c r="C432" s="41" t="s">
        <v>497</v>
      </c>
      <c r="D432" s="49" t="s">
        <v>145</v>
      </c>
      <c r="E432" s="45" t="s">
        <v>167</v>
      </c>
      <c r="F432" s="13"/>
      <c r="G432" s="42">
        <v>740</v>
      </c>
      <c r="H432" s="13">
        <f t="shared" si="12"/>
        <v>0</v>
      </c>
    </row>
    <row r="433" spans="1:8" s="9" customFormat="1" ht="15" customHeight="1" x14ac:dyDescent="0.3">
      <c r="A433" s="31">
        <v>29</v>
      </c>
      <c r="B433" s="30" t="s">
        <v>485</v>
      </c>
      <c r="C433" s="48" t="s">
        <v>497</v>
      </c>
      <c r="D433" s="49" t="s">
        <v>146</v>
      </c>
      <c r="E433" s="45" t="s">
        <v>167</v>
      </c>
      <c r="F433" s="13"/>
      <c r="G433" s="42">
        <v>650</v>
      </c>
      <c r="H433" s="13">
        <f t="shared" si="12"/>
        <v>0</v>
      </c>
    </row>
    <row r="434" spans="1:8" s="9" customFormat="1" ht="15" customHeight="1" x14ac:dyDescent="0.3">
      <c r="A434" s="33">
        <v>30</v>
      </c>
      <c r="B434" s="37" t="s">
        <v>485</v>
      </c>
      <c r="C434" s="41" t="s">
        <v>497</v>
      </c>
      <c r="D434" s="49" t="s">
        <v>147</v>
      </c>
      <c r="E434" s="45" t="s">
        <v>167</v>
      </c>
      <c r="F434" s="13"/>
      <c r="G434" s="42">
        <v>740</v>
      </c>
      <c r="H434" s="13">
        <f t="shared" si="12"/>
        <v>0</v>
      </c>
    </row>
    <row r="435" spans="1:8" s="9" customFormat="1" ht="15" customHeight="1" x14ac:dyDescent="0.3">
      <c r="A435" s="33">
        <v>31</v>
      </c>
      <c r="B435" s="37" t="s">
        <v>485</v>
      </c>
      <c r="C435" s="41" t="s">
        <v>497</v>
      </c>
      <c r="D435" s="49" t="s">
        <v>148</v>
      </c>
      <c r="E435" s="45" t="s">
        <v>167</v>
      </c>
      <c r="F435" s="13"/>
      <c r="G435" s="42">
        <v>1110</v>
      </c>
      <c r="H435" s="13">
        <f t="shared" si="12"/>
        <v>0</v>
      </c>
    </row>
    <row r="436" spans="1:8" s="9" customFormat="1" ht="15" customHeight="1" x14ac:dyDescent="0.3">
      <c r="A436" s="33">
        <v>32</v>
      </c>
      <c r="B436" s="37" t="s">
        <v>485</v>
      </c>
      <c r="C436" s="41" t="s">
        <v>497</v>
      </c>
      <c r="D436" s="49" t="s">
        <v>149</v>
      </c>
      <c r="E436" s="45" t="s">
        <v>167</v>
      </c>
      <c r="F436" s="13"/>
      <c r="G436" s="42">
        <v>930</v>
      </c>
      <c r="H436" s="13">
        <f t="shared" si="12"/>
        <v>0</v>
      </c>
    </row>
    <row r="437" spans="1:8" s="9" customFormat="1" ht="15" customHeight="1" x14ac:dyDescent="0.3">
      <c r="A437" s="33">
        <v>33</v>
      </c>
      <c r="B437" s="37" t="s">
        <v>485</v>
      </c>
      <c r="C437" s="41" t="s">
        <v>497</v>
      </c>
      <c r="D437" s="46" t="s">
        <v>460</v>
      </c>
      <c r="E437" s="42" t="s">
        <v>151</v>
      </c>
      <c r="F437" s="13"/>
      <c r="G437" s="42">
        <v>340</v>
      </c>
      <c r="H437" s="13">
        <f t="shared" si="12"/>
        <v>0</v>
      </c>
    </row>
    <row r="438" spans="1:8" s="10" customFormat="1" ht="15" customHeight="1" x14ac:dyDescent="0.3">
      <c r="A438" s="33">
        <v>34</v>
      </c>
      <c r="B438" s="37" t="s">
        <v>485</v>
      </c>
      <c r="C438" s="41" t="s">
        <v>497</v>
      </c>
      <c r="D438" s="46" t="s">
        <v>461</v>
      </c>
      <c r="E438" s="42" t="s">
        <v>151</v>
      </c>
      <c r="F438" s="13"/>
      <c r="G438" s="42">
        <v>600</v>
      </c>
      <c r="H438" s="13">
        <f t="shared" si="12"/>
        <v>0</v>
      </c>
    </row>
    <row r="439" spans="1:8" s="8" customFormat="1" ht="15" customHeight="1" x14ac:dyDescent="0.3">
      <c r="A439" s="78" t="s">
        <v>35</v>
      </c>
      <c r="B439" s="78"/>
      <c r="C439" s="78"/>
      <c r="D439" s="78"/>
      <c r="E439" s="78"/>
      <c r="F439" s="78"/>
      <c r="G439" s="78"/>
      <c r="H439" s="19">
        <f>H405+H406+H407+H408+H409+H410+H411+H412+H413+H414+H415+H416+H417+H418+H419+H420+H421+H422+H423+H424+H425+H426+H427+H428+H429+H430+H431+H432+H433+H434+H435+H436+H437+H438</f>
        <v>0</v>
      </c>
    </row>
    <row r="440" spans="1:8" ht="15" customHeight="1" x14ac:dyDescent="0.25">
      <c r="A440" s="79" t="s">
        <v>469</v>
      </c>
      <c r="B440" s="79"/>
      <c r="C440" s="79"/>
      <c r="D440" s="79"/>
      <c r="E440" s="79"/>
      <c r="F440" s="79"/>
      <c r="G440" s="79"/>
      <c r="H440" s="79"/>
    </row>
    <row r="441" spans="1:8" ht="15" customHeight="1" x14ac:dyDescent="0.25">
      <c r="A441" s="33">
        <v>1</v>
      </c>
      <c r="B441" s="37" t="s">
        <v>485</v>
      </c>
      <c r="C441" s="41" t="s">
        <v>498</v>
      </c>
      <c r="D441" s="39" t="s">
        <v>465</v>
      </c>
      <c r="E441" s="13" t="s">
        <v>195</v>
      </c>
      <c r="F441" s="13"/>
      <c r="G441" s="76">
        <v>1200</v>
      </c>
      <c r="H441" s="13">
        <f>F441*G441</f>
        <v>0</v>
      </c>
    </row>
    <row r="442" spans="1:8" ht="15" customHeight="1" x14ac:dyDescent="0.25">
      <c r="A442" s="33">
        <v>2</v>
      </c>
      <c r="B442" s="37" t="s">
        <v>485</v>
      </c>
      <c r="C442" s="41" t="s">
        <v>498</v>
      </c>
      <c r="D442" s="39" t="s">
        <v>464</v>
      </c>
      <c r="E442" s="13" t="s">
        <v>206</v>
      </c>
      <c r="F442" s="13"/>
      <c r="G442" s="76">
        <v>200</v>
      </c>
      <c r="H442" s="13">
        <f t="shared" ref="H442:H457" si="13">F442*G442</f>
        <v>0</v>
      </c>
    </row>
    <row r="443" spans="1:8" ht="15" customHeight="1" x14ac:dyDescent="0.25">
      <c r="A443" s="33">
        <v>3</v>
      </c>
      <c r="B443" s="37" t="s">
        <v>485</v>
      </c>
      <c r="C443" s="41" t="s">
        <v>498</v>
      </c>
      <c r="D443" s="39" t="s">
        <v>196</v>
      </c>
      <c r="E443" s="13" t="s">
        <v>207</v>
      </c>
      <c r="F443" s="13"/>
      <c r="G443" s="76">
        <v>9000</v>
      </c>
      <c r="H443" s="13">
        <f t="shared" si="13"/>
        <v>0</v>
      </c>
    </row>
    <row r="444" spans="1:8" ht="15" customHeight="1" x14ac:dyDescent="0.25">
      <c r="A444" s="33">
        <v>4</v>
      </c>
      <c r="B444" s="37" t="s">
        <v>485</v>
      </c>
      <c r="C444" s="41" t="s">
        <v>498</v>
      </c>
      <c r="D444" s="39" t="s">
        <v>197</v>
      </c>
      <c r="E444" s="13" t="s">
        <v>207</v>
      </c>
      <c r="F444" s="13"/>
      <c r="G444" s="76">
        <v>15000</v>
      </c>
      <c r="H444" s="13">
        <f t="shared" si="13"/>
        <v>0</v>
      </c>
    </row>
    <row r="445" spans="1:8" ht="15" customHeight="1" x14ac:dyDescent="0.25">
      <c r="A445" s="33">
        <v>5</v>
      </c>
      <c r="B445" s="37" t="s">
        <v>485</v>
      </c>
      <c r="C445" s="41" t="s">
        <v>498</v>
      </c>
      <c r="D445" s="39" t="s">
        <v>198</v>
      </c>
      <c r="E445" s="13" t="s">
        <v>207</v>
      </c>
      <c r="F445" s="13"/>
      <c r="G445" s="76">
        <v>35000</v>
      </c>
      <c r="H445" s="13">
        <f t="shared" si="13"/>
        <v>0</v>
      </c>
    </row>
    <row r="446" spans="1:8" ht="15" customHeight="1" x14ac:dyDescent="0.25">
      <c r="A446" s="33">
        <v>6</v>
      </c>
      <c r="B446" s="37" t="s">
        <v>485</v>
      </c>
      <c r="C446" s="41" t="s">
        <v>498</v>
      </c>
      <c r="D446" s="39" t="s">
        <v>466</v>
      </c>
      <c r="E446" s="13" t="s">
        <v>207</v>
      </c>
      <c r="F446" s="13"/>
      <c r="G446" s="76">
        <v>6000</v>
      </c>
      <c r="H446" s="13">
        <f t="shared" si="13"/>
        <v>0</v>
      </c>
    </row>
    <row r="447" spans="1:8" ht="15" customHeight="1" x14ac:dyDescent="0.25">
      <c r="A447" s="33">
        <v>7</v>
      </c>
      <c r="B447" s="37" t="s">
        <v>485</v>
      </c>
      <c r="C447" s="41" t="s">
        <v>498</v>
      </c>
      <c r="D447" s="39" t="s">
        <v>467</v>
      </c>
      <c r="E447" s="13" t="s">
        <v>200</v>
      </c>
      <c r="F447" s="13"/>
      <c r="G447" s="76">
        <v>2000</v>
      </c>
      <c r="H447" s="13">
        <f t="shared" si="13"/>
        <v>0</v>
      </c>
    </row>
    <row r="448" spans="1:8" ht="15" customHeight="1" x14ac:dyDescent="0.25">
      <c r="A448" s="33">
        <v>8</v>
      </c>
      <c r="B448" s="37" t="s">
        <v>485</v>
      </c>
      <c r="C448" s="41" t="s">
        <v>498</v>
      </c>
      <c r="D448" s="39" t="s">
        <v>468</v>
      </c>
      <c r="E448" s="13" t="s">
        <v>200</v>
      </c>
      <c r="F448" s="13"/>
      <c r="G448" s="76">
        <v>4000</v>
      </c>
      <c r="H448" s="13">
        <f t="shared" si="13"/>
        <v>0</v>
      </c>
    </row>
    <row r="449" spans="1:8" ht="15" customHeight="1" x14ac:dyDescent="0.25">
      <c r="A449" s="33">
        <v>9</v>
      </c>
      <c r="B449" s="37" t="s">
        <v>485</v>
      </c>
      <c r="C449" s="41" t="s">
        <v>498</v>
      </c>
      <c r="D449" s="39" t="s">
        <v>199</v>
      </c>
      <c r="E449" s="13" t="s">
        <v>200</v>
      </c>
      <c r="F449" s="13"/>
      <c r="G449" s="76">
        <v>2000</v>
      </c>
      <c r="H449" s="13">
        <f t="shared" si="13"/>
        <v>0</v>
      </c>
    </row>
    <row r="450" spans="1:8" ht="15" customHeight="1" x14ac:dyDescent="0.25">
      <c r="A450" s="33">
        <v>10</v>
      </c>
      <c r="B450" s="37" t="s">
        <v>485</v>
      </c>
      <c r="C450" s="41" t="s">
        <v>498</v>
      </c>
      <c r="D450" s="39" t="s">
        <v>201</v>
      </c>
      <c r="E450" s="56" t="s">
        <v>200</v>
      </c>
      <c r="F450" s="13"/>
      <c r="G450" s="76">
        <v>4000</v>
      </c>
      <c r="H450" s="13">
        <f t="shared" si="13"/>
        <v>0</v>
      </c>
    </row>
    <row r="451" spans="1:8" ht="15" customHeight="1" x14ac:dyDescent="0.25">
      <c r="A451" s="33">
        <v>11</v>
      </c>
      <c r="B451" s="37" t="s">
        <v>485</v>
      </c>
      <c r="C451" s="41" t="s">
        <v>498</v>
      </c>
      <c r="D451" s="39" t="s">
        <v>202</v>
      </c>
      <c r="E451" s="13" t="s">
        <v>206</v>
      </c>
      <c r="F451" s="13"/>
      <c r="G451" s="76">
        <v>130</v>
      </c>
      <c r="H451" s="13">
        <f t="shared" si="13"/>
        <v>0</v>
      </c>
    </row>
    <row r="452" spans="1:8" ht="15" customHeight="1" x14ac:dyDescent="0.25">
      <c r="A452" s="33">
        <v>12</v>
      </c>
      <c r="B452" s="37" t="s">
        <v>485</v>
      </c>
      <c r="C452" s="41" t="s">
        <v>498</v>
      </c>
      <c r="D452" s="39" t="s">
        <v>205</v>
      </c>
      <c r="E452" s="13" t="s">
        <v>206</v>
      </c>
      <c r="F452" s="13"/>
      <c r="G452" s="76">
        <v>140</v>
      </c>
      <c r="H452" s="13">
        <f t="shared" si="13"/>
        <v>0</v>
      </c>
    </row>
    <row r="453" spans="1:8" ht="15" customHeight="1" x14ac:dyDescent="0.25">
      <c r="A453" s="33">
        <v>13</v>
      </c>
      <c r="B453" s="37" t="s">
        <v>485</v>
      </c>
      <c r="C453" s="41" t="s">
        <v>498</v>
      </c>
      <c r="D453" s="39" t="s">
        <v>203</v>
      </c>
      <c r="E453" s="13" t="s">
        <v>206</v>
      </c>
      <c r="F453" s="13"/>
      <c r="G453" s="76">
        <v>110</v>
      </c>
      <c r="H453" s="13">
        <f t="shared" si="13"/>
        <v>0</v>
      </c>
    </row>
    <row r="454" spans="1:8" ht="15" customHeight="1" x14ac:dyDescent="0.25">
      <c r="A454" s="33">
        <v>14</v>
      </c>
      <c r="B454" s="37" t="s">
        <v>485</v>
      </c>
      <c r="C454" s="41" t="s">
        <v>498</v>
      </c>
      <c r="D454" s="39" t="s">
        <v>204</v>
      </c>
      <c r="E454" s="13" t="s">
        <v>206</v>
      </c>
      <c r="F454" s="13"/>
      <c r="G454" s="76">
        <v>130</v>
      </c>
      <c r="H454" s="13">
        <f t="shared" si="13"/>
        <v>0</v>
      </c>
    </row>
    <row r="455" spans="1:8" ht="15" customHeight="1" x14ac:dyDescent="0.25">
      <c r="A455" s="33">
        <v>15</v>
      </c>
      <c r="B455" s="37" t="s">
        <v>485</v>
      </c>
      <c r="C455" s="41" t="s">
        <v>498</v>
      </c>
      <c r="D455" s="39" t="s">
        <v>470</v>
      </c>
      <c r="E455" s="13" t="s">
        <v>207</v>
      </c>
      <c r="F455" s="13"/>
      <c r="G455" s="76">
        <v>1000</v>
      </c>
      <c r="H455" s="13">
        <f t="shared" si="13"/>
        <v>0</v>
      </c>
    </row>
    <row r="456" spans="1:8" ht="15" customHeight="1" x14ac:dyDescent="0.25">
      <c r="A456" s="33">
        <v>16</v>
      </c>
      <c r="B456" s="37" t="s">
        <v>485</v>
      </c>
      <c r="C456" s="41" t="s">
        <v>498</v>
      </c>
      <c r="D456" s="39" t="s">
        <v>471</v>
      </c>
      <c r="E456" s="13" t="s">
        <v>207</v>
      </c>
      <c r="F456" s="13"/>
      <c r="G456" s="76">
        <v>1500</v>
      </c>
      <c r="H456" s="13">
        <f t="shared" si="13"/>
        <v>0</v>
      </c>
    </row>
    <row r="457" spans="1:8" ht="15" customHeight="1" x14ac:dyDescent="0.25">
      <c r="A457" s="33">
        <v>17</v>
      </c>
      <c r="B457" s="37" t="s">
        <v>485</v>
      </c>
      <c r="C457" s="41" t="s">
        <v>498</v>
      </c>
      <c r="D457" s="39" t="s">
        <v>472</v>
      </c>
      <c r="E457" s="13" t="s">
        <v>207</v>
      </c>
      <c r="F457" s="13"/>
      <c r="G457" s="76">
        <v>2000</v>
      </c>
      <c r="H457" s="13">
        <f t="shared" si="13"/>
        <v>0</v>
      </c>
    </row>
    <row r="458" spans="1:8" ht="15" customHeight="1" x14ac:dyDescent="0.25">
      <c r="A458" s="78" t="s">
        <v>35</v>
      </c>
      <c r="B458" s="78"/>
      <c r="C458" s="78"/>
      <c r="D458" s="78"/>
      <c r="E458" s="78"/>
      <c r="F458" s="78"/>
      <c r="G458" s="78"/>
      <c r="H458" s="19">
        <f>H441+H442+H443+H444+H445+H446+H447+H448+H449+H450+H451+H452+H453+H454+H455+H456+H457</f>
        <v>0</v>
      </c>
    </row>
    <row r="459" spans="1:8" s="8" customFormat="1" ht="15" customHeight="1" x14ac:dyDescent="0.3">
      <c r="A459" s="78" t="s">
        <v>381</v>
      </c>
      <c r="B459" s="78"/>
      <c r="C459" s="78"/>
      <c r="D459" s="78"/>
      <c r="E459" s="78"/>
      <c r="F459" s="78"/>
      <c r="G459" s="78"/>
      <c r="H459" s="43">
        <f>H163+H203+H290+H346+H403+H439+H458</f>
        <v>0</v>
      </c>
    </row>
    <row r="460" spans="1:8" s="8" customFormat="1" ht="15" customHeight="1" x14ac:dyDescent="0.3">
      <c r="A460" s="83"/>
      <c r="B460" s="83"/>
      <c r="C460" s="83"/>
      <c r="D460" s="83"/>
      <c r="E460" s="83"/>
      <c r="F460" s="83"/>
      <c r="G460" s="83"/>
      <c r="H460" s="83"/>
    </row>
    <row r="461" spans="1:8" s="8" customFormat="1" ht="15" customHeight="1" x14ac:dyDescent="0.3">
      <c r="A461" s="83"/>
      <c r="B461" s="83"/>
      <c r="C461" s="83"/>
      <c r="D461" s="83"/>
      <c r="E461" s="80" t="s">
        <v>379</v>
      </c>
      <c r="F461" s="80"/>
      <c r="G461" s="80"/>
      <c r="H461" s="19">
        <f>H28+H46+H60+H82+H95+H109</f>
        <v>0</v>
      </c>
    </row>
    <row r="462" spans="1:8" s="8" customFormat="1" ht="15" customHeight="1" x14ac:dyDescent="0.3">
      <c r="A462" s="83"/>
      <c r="B462" s="83"/>
      <c r="C462" s="83"/>
      <c r="D462" s="83"/>
      <c r="E462" s="80" t="s">
        <v>380</v>
      </c>
      <c r="F462" s="80"/>
      <c r="G462" s="80"/>
      <c r="H462" s="19">
        <f>H163+H203+H290+H346+H403+H439+H458</f>
        <v>0</v>
      </c>
    </row>
    <row r="463" spans="1:8" s="8" customFormat="1" ht="15" customHeight="1" x14ac:dyDescent="0.3">
      <c r="A463" s="83"/>
      <c r="B463" s="83"/>
      <c r="C463" s="83"/>
      <c r="D463" s="83"/>
      <c r="E463" s="80" t="s">
        <v>208</v>
      </c>
      <c r="F463" s="80"/>
      <c r="G463" s="80"/>
      <c r="H463" s="54">
        <f>H461+H462</f>
        <v>0</v>
      </c>
    </row>
    <row r="464" spans="1:8" s="5" customFormat="1" ht="15" customHeight="1" x14ac:dyDescent="0.3">
      <c r="A464" s="83"/>
      <c r="B464" s="83"/>
      <c r="C464" s="83"/>
      <c r="D464" s="83"/>
      <c r="E464" s="78" t="s">
        <v>477</v>
      </c>
      <c r="F464" s="80"/>
      <c r="G464" s="80"/>
      <c r="H464" s="54">
        <v>0</v>
      </c>
    </row>
    <row r="465" spans="1:8" s="5" customFormat="1" ht="15" customHeight="1" x14ac:dyDescent="0.3">
      <c r="A465" s="83"/>
      <c r="B465" s="83"/>
      <c r="C465" s="83"/>
      <c r="D465" s="83"/>
      <c r="E465" s="80" t="s">
        <v>209</v>
      </c>
      <c r="F465" s="80"/>
      <c r="G465" s="80"/>
      <c r="H465" s="54">
        <f>H463-H464</f>
        <v>0</v>
      </c>
    </row>
    <row r="466" spans="1:8" s="5" customFormat="1" ht="15" customHeight="1" x14ac:dyDescent="0.3">
      <c r="A466" s="82"/>
      <c r="B466" s="82"/>
      <c r="C466" s="82"/>
      <c r="D466" s="82"/>
      <c r="E466" s="82"/>
      <c r="F466" s="82"/>
      <c r="G466" s="82"/>
      <c r="H466" s="82"/>
    </row>
    <row r="467" spans="1:8" s="5" customFormat="1" ht="15" customHeight="1" x14ac:dyDescent="0.3">
      <c r="A467" s="50"/>
      <c r="B467" s="110"/>
      <c r="C467" s="111"/>
      <c r="D467" s="111"/>
      <c r="E467" s="111"/>
      <c r="F467" s="111"/>
      <c r="G467" s="111"/>
      <c r="H467" s="111"/>
    </row>
    <row r="468" spans="1:8" s="5" customFormat="1" ht="15" customHeight="1" x14ac:dyDescent="0.3">
      <c r="A468" s="50"/>
      <c r="B468" s="110" t="s">
        <v>210</v>
      </c>
      <c r="C468" s="111"/>
      <c r="D468" s="111"/>
      <c r="E468" s="111"/>
      <c r="F468" s="111"/>
      <c r="G468" s="111"/>
      <c r="H468" s="111"/>
    </row>
    <row r="469" spans="1:8" s="5" customFormat="1" ht="15" customHeight="1" x14ac:dyDescent="0.3">
      <c r="A469" s="50"/>
      <c r="B469" s="110" t="s">
        <v>211</v>
      </c>
      <c r="C469" s="111"/>
      <c r="D469" s="111"/>
      <c r="E469" s="111"/>
      <c r="F469" s="111"/>
      <c r="G469" s="111"/>
      <c r="H469" s="111"/>
    </row>
    <row r="470" spans="1:8" s="5" customFormat="1" ht="15" customHeight="1" x14ac:dyDescent="0.3">
      <c r="A470" s="50"/>
      <c r="B470" s="110" t="s">
        <v>212</v>
      </c>
      <c r="C470" s="111"/>
      <c r="D470" s="111"/>
      <c r="E470" s="111"/>
      <c r="F470" s="111"/>
      <c r="G470" s="111"/>
      <c r="H470" s="111"/>
    </row>
    <row r="471" spans="1:8" s="12" customFormat="1" ht="15" customHeight="1" x14ac:dyDescent="0.3">
      <c r="A471" s="113"/>
      <c r="B471" s="113"/>
      <c r="C471" s="113"/>
      <c r="D471" s="113"/>
      <c r="E471" s="113"/>
      <c r="F471" s="113"/>
      <c r="G471" s="113"/>
      <c r="H471" s="113"/>
    </row>
    <row r="472" spans="1:8" ht="15" customHeight="1" x14ac:dyDescent="0.25">
      <c r="A472" s="51"/>
      <c r="B472" s="87"/>
      <c r="C472" s="112"/>
      <c r="D472" s="112"/>
      <c r="E472" s="116"/>
      <c r="F472" s="116"/>
      <c r="G472" s="116"/>
      <c r="H472" s="116"/>
    </row>
    <row r="473" spans="1:8" ht="15" customHeight="1" x14ac:dyDescent="0.25">
      <c r="A473" s="52"/>
      <c r="B473" s="109"/>
      <c r="C473" s="109"/>
      <c r="D473" s="109"/>
      <c r="E473" s="85"/>
      <c r="F473" s="85"/>
      <c r="G473" s="85"/>
      <c r="H473" s="85"/>
    </row>
    <row r="474" spans="1:8" ht="15" customHeight="1" x14ac:dyDescent="0.25">
      <c r="A474" s="52"/>
      <c r="B474" s="109"/>
      <c r="C474" s="109"/>
      <c r="D474" s="109"/>
      <c r="E474" s="84"/>
      <c r="F474" s="85"/>
      <c r="G474" s="85"/>
      <c r="H474" s="85"/>
    </row>
    <row r="475" spans="1:8" ht="15" customHeight="1" x14ac:dyDescent="0.25">
      <c r="A475" s="52"/>
      <c r="B475" s="109"/>
      <c r="C475" s="109"/>
      <c r="D475" s="109"/>
      <c r="E475" s="85"/>
      <c r="F475" s="85"/>
      <c r="G475" s="85"/>
      <c r="H475" s="85"/>
    </row>
    <row r="476" spans="1:8" ht="15" customHeight="1" x14ac:dyDescent="0.25">
      <c r="A476" s="52"/>
      <c r="B476" s="109"/>
      <c r="C476" s="109"/>
      <c r="D476" s="109"/>
      <c r="E476" s="114"/>
      <c r="F476" s="86"/>
      <c r="G476" s="86"/>
      <c r="H476" s="86"/>
    </row>
    <row r="477" spans="1:8" ht="15" customHeight="1" x14ac:dyDescent="0.25">
      <c r="A477" s="52"/>
      <c r="B477" s="109"/>
      <c r="C477" s="109"/>
      <c r="D477" s="109"/>
      <c r="E477" s="85"/>
      <c r="F477" s="85"/>
      <c r="G477" s="85"/>
      <c r="H477" s="85"/>
    </row>
    <row r="478" spans="1:8" ht="15" customHeight="1" x14ac:dyDescent="0.25">
      <c r="A478" s="52"/>
      <c r="B478" s="109"/>
      <c r="C478" s="109"/>
      <c r="D478" s="109"/>
      <c r="E478" s="85"/>
      <c r="F478" s="85"/>
      <c r="G478" s="85"/>
      <c r="H478" s="85"/>
    </row>
    <row r="479" spans="1:8" ht="15" customHeight="1" x14ac:dyDescent="0.25">
      <c r="A479" s="52"/>
      <c r="B479" s="109"/>
      <c r="C479" s="109"/>
      <c r="D479" s="109"/>
      <c r="E479" s="85"/>
      <c r="F479" s="85"/>
      <c r="G479" s="85"/>
      <c r="H479" s="85"/>
    </row>
    <row r="480" spans="1:8" ht="15" customHeight="1" x14ac:dyDescent="0.25">
      <c r="A480" s="53"/>
      <c r="B480" s="25"/>
    </row>
    <row r="481" spans="1:2" ht="15" customHeight="1" x14ac:dyDescent="0.25">
      <c r="A481" s="53"/>
      <c r="B481" s="25"/>
    </row>
    <row r="482" spans="1:2" ht="15" customHeight="1" x14ac:dyDescent="0.25">
      <c r="A482" s="53"/>
      <c r="B482" s="25"/>
    </row>
    <row r="483" spans="1:2" ht="15" customHeight="1" x14ac:dyDescent="0.25">
      <c r="A483" s="53"/>
      <c r="B483" s="25"/>
    </row>
    <row r="484" spans="1:2" ht="15" customHeight="1" x14ac:dyDescent="0.25">
      <c r="A484" s="53"/>
      <c r="B484" s="25"/>
    </row>
    <row r="485" spans="1:2" ht="15" customHeight="1" x14ac:dyDescent="0.25">
      <c r="A485" s="53"/>
      <c r="B485" s="25"/>
    </row>
    <row r="486" spans="1:2" ht="15" customHeight="1" x14ac:dyDescent="0.25">
      <c r="A486" s="53"/>
      <c r="B486" s="25"/>
    </row>
    <row r="487" spans="1:2" ht="15" customHeight="1" x14ac:dyDescent="0.25">
      <c r="A487" s="53"/>
      <c r="B487" s="25"/>
    </row>
    <row r="488" spans="1:2" ht="15" customHeight="1" x14ac:dyDescent="0.25">
      <c r="A488" s="53"/>
      <c r="B488" s="25"/>
    </row>
    <row r="489" spans="1:2" ht="15" customHeight="1" x14ac:dyDescent="0.25">
      <c r="A489" s="53"/>
      <c r="B489" s="25"/>
    </row>
    <row r="490" spans="1:2" ht="15" customHeight="1" x14ac:dyDescent="0.25">
      <c r="A490" s="53"/>
      <c r="B490" s="25"/>
    </row>
    <row r="491" spans="1:2" ht="15" customHeight="1" x14ac:dyDescent="0.25">
      <c r="A491" s="53"/>
      <c r="B491" s="25"/>
    </row>
    <row r="492" spans="1:2" ht="15" customHeight="1" x14ac:dyDescent="0.25">
      <c r="A492" s="53"/>
      <c r="B492" s="25"/>
    </row>
    <row r="493" spans="1:2" ht="15" customHeight="1" x14ac:dyDescent="0.25">
      <c r="A493" s="53"/>
      <c r="B493" s="25"/>
    </row>
    <row r="494" spans="1:2" ht="15" customHeight="1" x14ac:dyDescent="0.25">
      <c r="A494" s="53"/>
      <c r="B494" s="25"/>
    </row>
    <row r="495" spans="1:2" ht="15" customHeight="1" x14ac:dyDescent="0.25">
      <c r="A495" s="53"/>
      <c r="B495" s="25"/>
    </row>
    <row r="496" spans="1:2" ht="15" customHeight="1" x14ac:dyDescent="0.25">
      <c r="A496" s="53"/>
      <c r="B496" s="25"/>
    </row>
    <row r="497" spans="1:2" ht="15" customHeight="1" x14ac:dyDescent="0.25">
      <c r="A497" s="53"/>
      <c r="B497" s="25"/>
    </row>
    <row r="498" spans="1:2" ht="15" customHeight="1" x14ac:dyDescent="0.25">
      <c r="A498" s="53"/>
      <c r="B498" s="25"/>
    </row>
    <row r="499" spans="1:2" ht="15" customHeight="1" x14ac:dyDescent="0.25">
      <c r="A499" s="53"/>
      <c r="B499" s="25"/>
    </row>
    <row r="500" spans="1:2" ht="15" customHeight="1" x14ac:dyDescent="0.25">
      <c r="A500" s="53"/>
      <c r="B500" s="25"/>
    </row>
    <row r="501" spans="1:2" ht="15" customHeight="1" x14ac:dyDescent="0.25">
      <c r="A501" s="53"/>
      <c r="B501" s="25"/>
    </row>
    <row r="502" spans="1:2" ht="15" customHeight="1" x14ac:dyDescent="0.25">
      <c r="A502" s="53"/>
      <c r="B502" s="25"/>
    </row>
    <row r="503" spans="1:2" ht="15" customHeight="1" x14ac:dyDescent="0.25">
      <c r="A503" s="53"/>
      <c r="B503" s="25"/>
    </row>
    <row r="504" spans="1:2" ht="15" customHeight="1" x14ac:dyDescent="0.25">
      <c r="A504" s="53"/>
      <c r="B504" s="25"/>
    </row>
    <row r="505" spans="1:2" ht="15" customHeight="1" x14ac:dyDescent="0.25">
      <c r="A505" s="53"/>
      <c r="B505" s="25"/>
    </row>
    <row r="506" spans="1:2" ht="15" customHeight="1" x14ac:dyDescent="0.25">
      <c r="A506" s="53"/>
      <c r="B506" s="25"/>
    </row>
    <row r="507" spans="1:2" ht="15" customHeight="1" x14ac:dyDescent="0.25">
      <c r="A507" s="53"/>
      <c r="B507" s="25"/>
    </row>
    <row r="508" spans="1:2" ht="15" customHeight="1" x14ac:dyDescent="0.25">
      <c r="A508" s="53"/>
      <c r="B508" s="25"/>
    </row>
    <row r="509" spans="1:2" ht="15" customHeight="1" x14ac:dyDescent="0.25">
      <c r="A509" s="53"/>
      <c r="B509" s="25"/>
    </row>
    <row r="510" spans="1:2" ht="15" customHeight="1" x14ac:dyDescent="0.25">
      <c r="A510" s="53"/>
      <c r="B510" s="25"/>
    </row>
    <row r="511" spans="1:2" ht="15" customHeight="1" x14ac:dyDescent="0.25">
      <c r="A511" s="53"/>
      <c r="B511" s="25"/>
    </row>
    <row r="512" spans="1:2" ht="15" customHeight="1" x14ac:dyDescent="0.25">
      <c r="A512" s="53"/>
      <c r="B512" s="25"/>
    </row>
    <row r="513" spans="1:2" ht="15" customHeight="1" x14ac:dyDescent="0.25">
      <c r="A513" s="53"/>
      <c r="B513" s="25"/>
    </row>
    <row r="514" spans="1:2" ht="15" customHeight="1" x14ac:dyDescent="0.25">
      <c r="A514" s="53"/>
      <c r="B514" s="25"/>
    </row>
    <row r="515" spans="1:2" ht="15" customHeight="1" x14ac:dyDescent="0.25">
      <c r="A515" s="53"/>
      <c r="B515" s="25"/>
    </row>
    <row r="516" spans="1:2" ht="15" customHeight="1" x14ac:dyDescent="0.25">
      <c r="A516" s="53"/>
      <c r="B516" s="25"/>
    </row>
    <row r="517" spans="1:2" ht="15" customHeight="1" x14ac:dyDescent="0.25">
      <c r="A517" s="53"/>
      <c r="B517" s="25"/>
    </row>
    <row r="518" spans="1:2" ht="15" customHeight="1" x14ac:dyDescent="0.25">
      <c r="A518" s="53"/>
      <c r="B518" s="25"/>
    </row>
    <row r="519" spans="1:2" ht="15" customHeight="1" x14ac:dyDescent="0.25">
      <c r="A519" s="53"/>
      <c r="B519" s="25"/>
    </row>
    <row r="520" spans="1:2" ht="15" customHeight="1" x14ac:dyDescent="0.25">
      <c r="A520" s="53"/>
      <c r="B520" s="25"/>
    </row>
    <row r="521" spans="1:2" ht="15" customHeight="1" x14ac:dyDescent="0.25">
      <c r="A521" s="53"/>
      <c r="B521" s="25"/>
    </row>
    <row r="522" spans="1:2" ht="15" customHeight="1" x14ac:dyDescent="0.25">
      <c r="A522" s="53"/>
      <c r="B522" s="25"/>
    </row>
    <row r="523" spans="1:2" ht="15" customHeight="1" x14ac:dyDescent="0.25">
      <c r="A523" s="53"/>
      <c r="B523" s="25"/>
    </row>
    <row r="524" spans="1:2" ht="15" customHeight="1" x14ac:dyDescent="0.25">
      <c r="A524" s="53"/>
      <c r="B524" s="25"/>
    </row>
    <row r="525" spans="1:2" ht="15" customHeight="1" x14ac:dyDescent="0.25">
      <c r="A525" s="53"/>
      <c r="B525" s="25"/>
    </row>
    <row r="526" spans="1:2" ht="15" customHeight="1" x14ac:dyDescent="0.25">
      <c r="A526" s="53"/>
      <c r="B526" s="25"/>
    </row>
    <row r="527" spans="1:2" ht="15" customHeight="1" x14ac:dyDescent="0.25">
      <c r="A527" s="53"/>
      <c r="B527" s="25"/>
    </row>
    <row r="528" spans="1:2" ht="15" customHeight="1" x14ac:dyDescent="0.25">
      <c r="A528" s="53"/>
      <c r="B528" s="25"/>
    </row>
    <row r="529" spans="1:2" ht="15" customHeight="1" x14ac:dyDescent="0.25">
      <c r="A529" s="53"/>
      <c r="B529" s="25"/>
    </row>
    <row r="530" spans="1:2" ht="15" customHeight="1" x14ac:dyDescent="0.25">
      <c r="A530" s="53"/>
      <c r="B530" s="25"/>
    </row>
    <row r="531" spans="1:2" ht="15" customHeight="1" x14ac:dyDescent="0.25">
      <c r="A531" s="53"/>
      <c r="B531" s="25"/>
    </row>
    <row r="532" spans="1:2" ht="15" customHeight="1" x14ac:dyDescent="0.25">
      <c r="A532" s="53"/>
      <c r="B532" s="25"/>
    </row>
    <row r="533" spans="1:2" ht="15" customHeight="1" x14ac:dyDescent="0.25">
      <c r="A533" s="53"/>
      <c r="B533" s="25"/>
    </row>
    <row r="534" spans="1:2" ht="15" customHeight="1" x14ac:dyDescent="0.25">
      <c r="A534" s="53"/>
      <c r="B534" s="25"/>
    </row>
    <row r="535" spans="1:2" ht="15" customHeight="1" x14ac:dyDescent="0.25">
      <c r="A535" s="53"/>
      <c r="B535" s="25"/>
    </row>
    <row r="536" spans="1:2" ht="15" customHeight="1" x14ac:dyDescent="0.25">
      <c r="A536" s="53"/>
      <c r="B536" s="25"/>
    </row>
    <row r="537" spans="1:2" ht="15" customHeight="1" x14ac:dyDescent="0.25">
      <c r="A537" s="53"/>
      <c r="B537" s="25"/>
    </row>
    <row r="538" spans="1:2" ht="15" customHeight="1" x14ac:dyDescent="0.25">
      <c r="A538" s="53"/>
      <c r="B538" s="25"/>
    </row>
    <row r="539" spans="1:2" ht="15" customHeight="1" x14ac:dyDescent="0.25">
      <c r="A539" s="53"/>
      <c r="B539" s="25"/>
    </row>
    <row r="540" spans="1:2" ht="15" customHeight="1" x14ac:dyDescent="0.25">
      <c r="A540" s="53"/>
      <c r="B540" s="25"/>
    </row>
    <row r="541" spans="1:2" ht="15" customHeight="1" x14ac:dyDescent="0.25">
      <c r="A541" s="53"/>
      <c r="B541" s="25"/>
    </row>
    <row r="542" spans="1:2" ht="15" customHeight="1" x14ac:dyDescent="0.25">
      <c r="A542" s="53"/>
      <c r="B542" s="25"/>
    </row>
    <row r="543" spans="1:2" ht="15" customHeight="1" x14ac:dyDescent="0.25">
      <c r="A543" s="53"/>
      <c r="B543" s="25"/>
    </row>
    <row r="544" spans="1:2" ht="15" customHeight="1" x14ac:dyDescent="0.25">
      <c r="A544" s="53"/>
      <c r="B544" s="25"/>
    </row>
    <row r="545" spans="1:2" ht="15" customHeight="1" x14ac:dyDescent="0.25">
      <c r="A545" s="53"/>
      <c r="B545" s="25"/>
    </row>
    <row r="546" spans="1:2" ht="15" customHeight="1" x14ac:dyDescent="0.25">
      <c r="A546" s="53"/>
      <c r="B546" s="25"/>
    </row>
    <row r="547" spans="1:2" ht="15" customHeight="1" x14ac:dyDescent="0.25">
      <c r="A547" s="53"/>
      <c r="B547" s="25"/>
    </row>
    <row r="548" spans="1:2" ht="15" customHeight="1" x14ac:dyDescent="0.25">
      <c r="A548" s="53"/>
      <c r="B548" s="25"/>
    </row>
    <row r="549" spans="1:2" ht="15" customHeight="1" x14ac:dyDescent="0.25">
      <c r="A549" s="53"/>
      <c r="B549" s="25"/>
    </row>
    <row r="550" spans="1:2" ht="15" customHeight="1" x14ac:dyDescent="0.25">
      <c r="A550" s="53"/>
      <c r="B550" s="25"/>
    </row>
    <row r="551" spans="1:2" ht="15" customHeight="1" x14ac:dyDescent="0.25">
      <c r="A551" s="53"/>
      <c r="B551" s="25"/>
    </row>
    <row r="552" spans="1:2" ht="15" customHeight="1" x14ac:dyDescent="0.25">
      <c r="A552" s="53"/>
      <c r="B552" s="25"/>
    </row>
    <row r="553" spans="1:2" ht="15" customHeight="1" x14ac:dyDescent="0.25">
      <c r="A553" s="53"/>
      <c r="B553" s="25"/>
    </row>
    <row r="554" spans="1:2" ht="15" customHeight="1" x14ac:dyDescent="0.25">
      <c r="A554" s="53"/>
      <c r="B554" s="25"/>
    </row>
    <row r="555" spans="1:2" ht="15" customHeight="1" x14ac:dyDescent="0.25">
      <c r="A555" s="53"/>
      <c r="B555" s="25"/>
    </row>
    <row r="556" spans="1:2" ht="15" customHeight="1" x14ac:dyDescent="0.25">
      <c r="A556" s="53"/>
      <c r="B556" s="25"/>
    </row>
    <row r="557" spans="1:2" ht="15" customHeight="1" x14ac:dyDescent="0.25">
      <c r="A557" s="53"/>
      <c r="B557" s="25"/>
    </row>
    <row r="558" spans="1:2" ht="15" customHeight="1" x14ac:dyDescent="0.25">
      <c r="A558" s="53"/>
      <c r="B558" s="25"/>
    </row>
    <row r="559" spans="1:2" ht="15" customHeight="1" x14ac:dyDescent="0.25">
      <c r="A559" s="53"/>
      <c r="B559" s="25"/>
    </row>
    <row r="560" spans="1:2" ht="15" customHeight="1" x14ac:dyDescent="0.25">
      <c r="A560" s="53"/>
      <c r="B560" s="25"/>
    </row>
    <row r="561" spans="1:2" ht="15" customHeight="1" x14ac:dyDescent="0.25">
      <c r="A561" s="53"/>
      <c r="B561" s="25"/>
    </row>
    <row r="562" spans="1:2" ht="15" customHeight="1" x14ac:dyDescent="0.25">
      <c r="A562" s="53"/>
      <c r="B562" s="25"/>
    </row>
    <row r="563" spans="1:2" ht="15" customHeight="1" x14ac:dyDescent="0.25">
      <c r="A563" s="53"/>
      <c r="B563" s="25"/>
    </row>
    <row r="564" spans="1:2" ht="15" customHeight="1" x14ac:dyDescent="0.25">
      <c r="A564" s="53"/>
      <c r="B564" s="25"/>
    </row>
    <row r="565" spans="1:2" ht="15" customHeight="1" x14ac:dyDescent="0.25">
      <c r="A565" s="53"/>
      <c r="B565" s="25"/>
    </row>
    <row r="566" spans="1:2" ht="15" customHeight="1" x14ac:dyDescent="0.25">
      <c r="A566" s="53"/>
      <c r="B566" s="25"/>
    </row>
    <row r="567" spans="1:2" ht="15" customHeight="1" x14ac:dyDescent="0.25">
      <c r="A567" s="53"/>
      <c r="B567" s="25"/>
    </row>
    <row r="568" spans="1:2" ht="15" customHeight="1" x14ac:dyDescent="0.25">
      <c r="A568" s="53"/>
      <c r="B568" s="25"/>
    </row>
    <row r="569" spans="1:2" ht="15" customHeight="1" x14ac:dyDescent="0.25">
      <c r="A569" s="53"/>
      <c r="B569" s="25"/>
    </row>
    <row r="570" spans="1:2" ht="15" customHeight="1" x14ac:dyDescent="0.25">
      <c r="A570" s="53"/>
      <c r="B570" s="25"/>
    </row>
    <row r="571" spans="1:2" ht="15" customHeight="1" x14ac:dyDescent="0.25">
      <c r="A571" s="53"/>
      <c r="B571" s="25"/>
    </row>
    <row r="572" spans="1:2" ht="15" customHeight="1" x14ac:dyDescent="0.25">
      <c r="A572" s="53"/>
      <c r="B572" s="25"/>
    </row>
    <row r="573" spans="1:2" ht="15" customHeight="1" x14ac:dyDescent="0.25">
      <c r="A573" s="53"/>
      <c r="B573" s="25"/>
    </row>
    <row r="574" spans="1:2" ht="15" customHeight="1" x14ac:dyDescent="0.25">
      <c r="A574" s="53"/>
      <c r="B574" s="25"/>
    </row>
    <row r="575" spans="1:2" ht="15" customHeight="1" x14ac:dyDescent="0.25">
      <c r="A575" s="53"/>
      <c r="B575" s="25"/>
    </row>
    <row r="576" spans="1:2" ht="15" customHeight="1" x14ac:dyDescent="0.25">
      <c r="A576" s="53"/>
      <c r="B576" s="25"/>
    </row>
    <row r="577" spans="1:2" ht="15" customHeight="1" x14ac:dyDescent="0.25">
      <c r="A577" s="53"/>
      <c r="B577" s="25"/>
    </row>
    <row r="578" spans="1:2" ht="15" customHeight="1" x14ac:dyDescent="0.25">
      <c r="A578" s="53"/>
      <c r="B578" s="25"/>
    </row>
    <row r="579" spans="1:2" ht="15" customHeight="1" x14ac:dyDescent="0.25">
      <c r="A579" s="53"/>
      <c r="B579" s="25"/>
    </row>
    <row r="580" spans="1:2" ht="15" customHeight="1" x14ac:dyDescent="0.25">
      <c r="A580" s="53"/>
      <c r="B580" s="25"/>
    </row>
    <row r="581" spans="1:2" ht="15" customHeight="1" x14ac:dyDescent="0.25">
      <c r="A581" s="53"/>
      <c r="B581" s="25"/>
    </row>
    <row r="582" spans="1:2" ht="15" customHeight="1" x14ac:dyDescent="0.25">
      <c r="A582" s="53"/>
      <c r="B582" s="25"/>
    </row>
    <row r="583" spans="1:2" ht="15" customHeight="1" x14ac:dyDescent="0.25">
      <c r="A583" s="53"/>
      <c r="B583" s="25"/>
    </row>
    <row r="584" spans="1:2" ht="15" customHeight="1" x14ac:dyDescent="0.25">
      <c r="A584" s="53"/>
      <c r="B584" s="25"/>
    </row>
    <row r="585" spans="1:2" ht="15" customHeight="1" x14ac:dyDescent="0.25">
      <c r="A585" s="53"/>
      <c r="B585" s="25"/>
    </row>
    <row r="586" spans="1:2" ht="15" customHeight="1" x14ac:dyDescent="0.25">
      <c r="A586" s="53"/>
      <c r="B586" s="25"/>
    </row>
    <row r="587" spans="1:2" ht="15" customHeight="1" x14ac:dyDescent="0.25">
      <c r="A587" s="53"/>
      <c r="B587" s="25"/>
    </row>
    <row r="588" spans="1:2" ht="15" customHeight="1" x14ac:dyDescent="0.25">
      <c r="A588" s="53"/>
      <c r="B588" s="25"/>
    </row>
    <row r="589" spans="1:2" ht="15" customHeight="1" x14ac:dyDescent="0.25">
      <c r="A589" s="53"/>
      <c r="B589" s="25"/>
    </row>
    <row r="590" spans="1:2" ht="15" customHeight="1" x14ac:dyDescent="0.25">
      <c r="A590" s="53"/>
      <c r="B590" s="25"/>
    </row>
    <row r="591" spans="1:2" ht="15" customHeight="1" x14ac:dyDescent="0.25">
      <c r="A591" s="53"/>
      <c r="B591" s="25"/>
    </row>
    <row r="592" spans="1:2" ht="15" customHeight="1" x14ac:dyDescent="0.25">
      <c r="A592" s="53"/>
      <c r="B592" s="25"/>
    </row>
  </sheetData>
  <autoFilter ref="C8:H470"/>
  <mergeCells count="71">
    <mergeCell ref="A346:G346"/>
    <mergeCell ref="A347:H347"/>
    <mergeCell ref="A403:G403"/>
    <mergeCell ref="A404:H404"/>
    <mergeCell ref="A439:G439"/>
    <mergeCell ref="E477:H477"/>
    <mergeCell ref="E478:H478"/>
    <mergeCell ref="E472:H472"/>
    <mergeCell ref="E473:H473"/>
    <mergeCell ref="E474:H474"/>
    <mergeCell ref="E475:H475"/>
    <mergeCell ref="E463:G463"/>
    <mergeCell ref="E464:G464"/>
    <mergeCell ref="A461:D465"/>
    <mergeCell ref="A28:G28"/>
    <mergeCell ref="A29:H29"/>
    <mergeCell ref="A46:G46"/>
    <mergeCell ref="A47:H47"/>
    <mergeCell ref="A60:G60"/>
    <mergeCell ref="B467:H467"/>
    <mergeCell ref="B468:H468"/>
    <mergeCell ref="B469:H469"/>
    <mergeCell ref="B470:H470"/>
    <mergeCell ref="B472:D472"/>
    <mergeCell ref="B473:D473"/>
    <mergeCell ref="B474:D474"/>
    <mergeCell ref="B475:D475"/>
    <mergeCell ref="B476:D476"/>
    <mergeCell ref="B477:D477"/>
    <mergeCell ref="B478:D478"/>
    <mergeCell ref="B479:D479"/>
    <mergeCell ref="A471:H471"/>
    <mergeCell ref="E476:H476"/>
    <mergeCell ref="A1:D1"/>
    <mergeCell ref="A2:D2"/>
    <mergeCell ref="A5:D7"/>
    <mergeCell ref="A9:H9"/>
    <mergeCell ref="A10:H10"/>
    <mergeCell ref="A8:C8"/>
    <mergeCell ref="E1:H2"/>
    <mergeCell ref="E5:G5"/>
    <mergeCell ref="E6:G6"/>
    <mergeCell ref="C3:D3"/>
    <mergeCell ref="E3:H3"/>
    <mergeCell ref="C4:D4"/>
    <mergeCell ref="E4:H4"/>
    <mergeCell ref="E7:G7"/>
    <mergeCell ref="E479:H479"/>
    <mergeCell ref="A466:H466"/>
    <mergeCell ref="E461:G461"/>
    <mergeCell ref="E462:G462"/>
    <mergeCell ref="A440:H440"/>
    <mergeCell ref="A458:G458"/>
    <mergeCell ref="A459:G459"/>
    <mergeCell ref="A460:H460"/>
    <mergeCell ref="E465:G465"/>
    <mergeCell ref="A204:H204"/>
    <mergeCell ref="A290:G290"/>
    <mergeCell ref="A291:H291"/>
    <mergeCell ref="A61:H61"/>
    <mergeCell ref="A82:G82"/>
    <mergeCell ref="A83:H83"/>
    <mergeCell ref="A95:G95"/>
    <mergeCell ref="A96:H96"/>
    <mergeCell ref="A109:G109"/>
    <mergeCell ref="A110:G110"/>
    <mergeCell ref="A111:H111"/>
    <mergeCell ref="A112:H112"/>
    <mergeCell ref="A163:G163"/>
    <mergeCell ref="A164:H164"/>
    <mergeCell ref="A203:G203"/>
  </mergeCells>
  <phoneticPr fontId="1" type="noConversion"/>
  <pageMargins left="0.12" right="0.12" top="0.35" bottom="0.35" header="0.31" footer="0.3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1</Pages>
  <Words>0</Words>
  <Characters>0</Characters>
  <Application>Microsoft Excel</Application>
  <DocSecurity>0</DocSecurity>
  <Lines>0</Lines>
  <Paragraphs>0</Paragraph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СМЕТА</vt:lpstr>
      <vt:lpstr>СМЕТА!Область_печати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Брянкина</dc:creator>
  <cp:lastModifiedBy>Ирина Приходько</cp:lastModifiedBy>
  <cp:revision>3</cp:revision>
  <cp:lastPrinted>2017-06-14T07:18:11Z</cp:lastPrinted>
  <dcterms:created xsi:type="dcterms:W3CDTF">2017-06-10T05:48:15Z</dcterms:created>
  <dcterms:modified xsi:type="dcterms:W3CDTF">2022-12-20T02:38:29Z</dcterms:modified>
</cp:coreProperties>
</file>